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hnam.ahadi\Desktop\"/>
    </mc:Choice>
  </mc:AlternateContent>
  <xr:revisionPtr revIDLastSave="0" documentId="13_ncr:1_{53C6A70C-A818-408A-BB6C-C21AAC1A9A87}" xr6:coauthVersionLast="47" xr6:coauthVersionMax="47" xr10:uidLastSave="{00000000-0000-0000-0000-000000000000}"/>
  <bookViews>
    <workbookView xWindow="-120" yWindow="-120" windowWidth="29040" windowHeight="15720" xr2:uid="{533282CB-D168-493A-977A-150A19F1D365}"/>
  </bookViews>
  <sheets>
    <sheet name="کشور" sheetId="1" r:id="rId1"/>
    <sheet name="آذر شرقی" sheetId="3" r:id="rId2"/>
    <sheet name="اردبیل " sheetId="5" r:id="rId3"/>
    <sheet name="اصفهان" sheetId="6" r:id="rId4"/>
    <sheet name="ایلام" sheetId="7" r:id="rId5"/>
    <sheet name="تهران" sheetId="8" r:id="rId6"/>
    <sheet name="چهارمحال و بختیاری " sheetId="9" r:id="rId7"/>
    <sheet name="خراسان جنوبی" sheetId="10" r:id="rId8"/>
    <sheet name="زنجان" sheetId="12" r:id="rId9"/>
    <sheet name="شیراز" sheetId="13" r:id="rId10"/>
    <sheet name="قم" sheetId="15" r:id="rId11"/>
    <sheet name="کرمانشاه" sheetId="16" r:id="rId12"/>
    <sheet name="کهگیلویه و بویراحمد" sheetId="17" r:id="rId13"/>
    <sheet name="گیلان" sheetId="18" r:id="rId14"/>
    <sheet name="لرستان" sheetId="19" r:id="rId15"/>
    <sheet name="مشهد" sheetId="20" r:id="rId16"/>
    <sheet name="همدان" sheetId="21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20" l="1"/>
  <c r="C4" i="20"/>
  <c r="C3" i="20"/>
  <c r="C3" i="15"/>
  <c r="C14" i="3"/>
  <c r="Y5" i="3" s="1"/>
  <c r="C115" i="1"/>
  <c r="C114" i="1"/>
  <c r="C113" i="1"/>
  <c r="C93" i="1"/>
  <c r="C14" i="1"/>
  <c r="Y5" i="1" s="1"/>
</calcChain>
</file>

<file path=xl/sharedStrings.xml><?xml version="1.0" encoding="utf-8"?>
<sst xmlns="http://schemas.openxmlformats.org/spreadsheetml/2006/main" count="352" uniqueCount="132">
  <si>
    <t>نام شرکت</t>
  </si>
  <si>
    <t>نام تصفیه خانه</t>
  </si>
  <si>
    <t>میزان جامدات زیستی 
(لجن تثبیت شده)
تن در سال</t>
  </si>
  <si>
    <t>تصفیه خانه تبریز</t>
  </si>
  <si>
    <t>تصفیه خانه مراغه</t>
  </si>
  <si>
    <t>تصفیه خانه میانه</t>
  </si>
  <si>
    <t>تصفیه خانه مرند</t>
  </si>
  <si>
    <t>تصفیه خانه جلفا</t>
  </si>
  <si>
    <t>تصفیه خانه عجب شیر</t>
  </si>
  <si>
    <t>تصفیه خانه اهر</t>
  </si>
  <si>
    <t>تصفیه خانه سراب</t>
  </si>
  <si>
    <t>تصفیه خانه بستان آباد</t>
  </si>
  <si>
    <t>تصفیه خانه سهند</t>
  </si>
  <si>
    <t>تصفیه خانه بناب</t>
  </si>
  <si>
    <t>جمع</t>
  </si>
  <si>
    <t>تصفیه خانه فاضلاب  شهراردبیل</t>
  </si>
  <si>
    <t>تصفیه خانه فاضلاب  شهرخلخال</t>
  </si>
  <si>
    <t>تصفیه خانه فاضلاب شهر گرمی</t>
  </si>
  <si>
    <t>تصفیه خانه فاضلاب شهر مشکین شهر</t>
  </si>
  <si>
    <t xml:space="preserve"> آذربایجان شرقی</t>
  </si>
  <si>
    <t xml:space="preserve"> اردبیل</t>
  </si>
  <si>
    <t xml:space="preserve">اصفهان </t>
  </si>
  <si>
    <t>اردستان</t>
  </si>
  <si>
    <t>جنوب</t>
  </si>
  <si>
    <t>سپاهان شهر</t>
  </si>
  <si>
    <t>شرق</t>
  </si>
  <si>
    <t>شمال</t>
  </si>
  <si>
    <t>بهارستان</t>
  </si>
  <si>
    <t xml:space="preserve">بوئین </t>
  </si>
  <si>
    <t xml:space="preserve">تیران </t>
  </si>
  <si>
    <t>خوانسار</t>
  </si>
  <si>
    <t>سمیرم</t>
  </si>
  <si>
    <t>شاهین شهر</t>
  </si>
  <si>
    <t>شهرضا</t>
  </si>
  <si>
    <t xml:space="preserve">داران </t>
  </si>
  <si>
    <t>پکیج مسکن مهر فریدونشهر</t>
  </si>
  <si>
    <t>قهدریجان</t>
  </si>
  <si>
    <t>فولاد شهر</t>
  </si>
  <si>
    <t>کوهپایه</t>
  </si>
  <si>
    <t>باغبهادران</t>
  </si>
  <si>
    <t xml:space="preserve">کرچگان </t>
  </si>
  <si>
    <t>زرین شهر</t>
  </si>
  <si>
    <t xml:space="preserve">سده لنجان </t>
  </si>
  <si>
    <t>صفائیه</t>
  </si>
  <si>
    <t>مبارکه</t>
  </si>
  <si>
    <t>انارک</t>
  </si>
  <si>
    <t>نایین</t>
  </si>
  <si>
    <t xml:space="preserve">نجف آباد </t>
  </si>
  <si>
    <t>پکیج مسکن مهر نطنز</t>
  </si>
  <si>
    <t xml:space="preserve">اژیه </t>
  </si>
  <si>
    <t>هرند</t>
  </si>
  <si>
    <t xml:space="preserve">هاشم اباد </t>
  </si>
  <si>
    <t>ورزنه</t>
  </si>
  <si>
    <t>سرابله</t>
  </si>
  <si>
    <t>ایوان</t>
  </si>
  <si>
    <t>ایلام</t>
  </si>
  <si>
    <t>شرکت فاضلاب تهران</t>
  </si>
  <si>
    <t>جنوب 4-1</t>
  </si>
  <si>
    <t>جنوب 6-5</t>
  </si>
  <si>
    <t>فیروزبهرام</t>
  </si>
  <si>
    <t>شرکت آب و فاضلاب جنوب غربی تهران</t>
  </si>
  <si>
    <t>فاضلاب پرند</t>
  </si>
  <si>
    <t>فاضلاب اسلامشهر</t>
  </si>
  <si>
    <t>آبفای شرق استان تهران</t>
  </si>
  <si>
    <t>تصفیه خانه فاضلاب پردیس</t>
  </si>
  <si>
    <t>تصفیه خانه فاضلاب مهرآباد</t>
  </si>
  <si>
    <t xml:space="preserve">پکیج تصفیه فاضلاب سعید آباد </t>
  </si>
  <si>
    <t>تصفیه خانه فاضلاب لواسان</t>
  </si>
  <si>
    <t>تصفیه خانه فاضلاب اوشان</t>
  </si>
  <si>
    <t>تصفیه خانه فاضلاب فشم</t>
  </si>
  <si>
    <t>تصفیه خانه فاضلاب میگون</t>
  </si>
  <si>
    <t>تصفیه خانه فاضلاب آهار</t>
  </si>
  <si>
    <t>تصفیه خانه فاضلاب انباج</t>
  </si>
  <si>
    <t>تصفیه خانه فاضلاب نیکنامده</t>
  </si>
  <si>
    <t>شرکت آب و فاضلاب غرب استان تهران</t>
  </si>
  <si>
    <t>تصفیه خانه فاضلاب شهرقدس</t>
  </si>
  <si>
    <t>تصفیه خانه فاضلاب شهریار</t>
  </si>
  <si>
    <t>تصفیه خانه فاضلاب ملارد</t>
  </si>
  <si>
    <t xml:space="preserve">تصفیه خانه فاضلاب مسکن مهر صفادشت </t>
  </si>
  <si>
    <t>آبفای منطقه شش شهر تهران</t>
  </si>
  <si>
    <t>تصفیه خانه فاضلاب شهر کهریزک</t>
  </si>
  <si>
    <t>اب وفاضلاب جنوبشرقی استان تهران</t>
  </si>
  <si>
    <t>تصفیه خانه فاضلاب شهر پیشوا</t>
  </si>
  <si>
    <t>تصفیه خانه شهرکرد</t>
  </si>
  <si>
    <t>تصفیه خانه بروجن</t>
  </si>
  <si>
    <t>تصفیه خانه لردگان</t>
  </si>
  <si>
    <t>تصفیه خانه فارسان</t>
  </si>
  <si>
    <t>تصفیه خانه جونقان</t>
  </si>
  <si>
    <t>تصفیه خانه گندمان</t>
  </si>
  <si>
    <t>چهار محال و بختیاری</t>
  </si>
  <si>
    <t>آب و فاضلاب خراسان جنوبی</t>
  </si>
  <si>
    <t>تصفیه خانه فاضلاب شهر بیرجند</t>
  </si>
  <si>
    <t>آب و فاضلاب استان زنجان</t>
  </si>
  <si>
    <t>تصفیه خانه فاضلاب زنجان</t>
  </si>
  <si>
    <t>آب وفاضلاب شیراز</t>
  </si>
  <si>
    <t>شماره 1 شیراز</t>
  </si>
  <si>
    <t>شماره 2 شیراز</t>
  </si>
  <si>
    <t>شرق صدرا</t>
  </si>
  <si>
    <t>غرب صدرا</t>
  </si>
  <si>
    <t>آب و فاضلاب قم</t>
  </si>
  <si>
    <t>تصفیه خانه فاضلاب شماره 1و2و3</t>
  </si>
  <si>
    <t>تصفیه خانه فاضلاب یاسوج</t>
  </si>
  <si>
    <t>تصفیه خانه فاضلاب دوگنبدان</t>
  </si>
  <si>
    <t>تصفیه خانه فاضلاب دهدشت</t>
  </si>
  <si>
    <t>تصفیه خانه فاضلاب سی سخت</t>
  </si>
  <si>
    <t>تصفیه خانه فاضلا ب شوتاور</t>
  </si>
  <si>
    <t>کهگیلویه و بویر احمد</t>
  </si>
  <si>
    <t xml:space="preserve">آب و فاضلاب استان گیلان </t>
  </si>
  <si>
    <t>رشت (فخب)</t>
  </si>
  <si>
    <t>شهر لاهیجان</t>
  </si>
  <si>
    <t>غرب بندرانزلی(ایلیاران)</t>
  </si>
  <si>
    <t>شهرک ایثارگران منجیل</t>
  </si>
  <si>
    <t>شرکت آب و فاضلاب
 استان لرستان</t>
  </si>
  <si>
    <t>تصفیه خانه فاضلاب
 شهر  خرم آباد</t>
  </si>
  <si>
    <t>تصفیه خانه فاضلاب
 شهر  پلدختر</t>
  </si>
  <si>
    <t>تصفیه خانه فاضلاب 
شهر  الیگودرز</t>
  </si>
  <si>
    <t>تصفیه خانه فاضلاب
 شهر بروجرد</t>
  </si>
  <si>
    <t>آب و فاضلاب مشهد</t>
  </si>
  <si>
    <t>خین عرب</t>
  </si>
  <si>
    <t>التیمور</t>
  </si>
  <si>
    <t>پرکندآباد دو (مدول توسعه)</t>
  </si>
  <si>
    <t>همدان</t>
  </si>
  <si>
    <t>نهاوند</t>
  </si>
  <si>
    <t>سرکان</t>
  </si>
  <si>
    <t>آب و فاضلاب یزد</t>
  </si>
  <si>
    <t>تصفیه خانه فاضلاب  لجن فعال شهر یزد</t>
  </si>
  <si>
    <t>تصفیه خانه فاضلاب  لجن فعال شهر اردکان</t>
  </si>
  <si>
    <t>کرمانشاه</t>
  </si>
  <si>
    <t xml:space="preserve"> کرمانشاه</t>
  </si>
  <si>
    <t>هرسین</t>
  </si>
  <si>
    <t>شهرک الزهرا</t>
  </si>
  <si>
    <t>فرصت های سرمایه گذاری برای فرآوری جامدات زیستی (لجن تصفیه شده)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</si>
</sst>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B Nazanin"/>
      <charset val="178"/>
    </font>
    <font>
      <b/>
      <sz val="16"/>
      <color theme="1"/>
      <name val="B Nazanin"/>
      <charset val="178"/>
    </font>
    <font>
      <sz val="11"/>
      <name val="Calibri"/>
      <family val="2"/>
    </font>
    <font>
      <b/>
      <sz val="18"/>
      <color theme="1"/>
      <name val="B Nazanin"/>
      <charset val="17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9" xfId="0" applyFont="1" applyBorder="1" applyAlignment="1">
      <alignment horizontal="center" vertical="center" wrapText="1" readingOrder="2"/>
    </xf>
    <xf numFmtId="0" fontId="2" fillId="0" borderId="6" xfId="0" applyFont="1" applyBorder="1" applyAlignment="1">
      <alignment horizontal="center" vertical="center" wrapText="1" readingOrder="2"/>
    </xf>
    <xf numFmtId="0" fontId="2" fillId="0" borderId="7" xfId="0" applyFont="1" applyBorder="1" applyAlignment="1">
      <alignment horizontal="center" vertical="center" wrapText="1" readingOrder="2"/>
    </xf>
    <xf numFmtId="0" fontId="2" fillId="2" borderId="12" xfId="0" applyFont="1" applyFill="1" applyBorder="1" applyAlignment="1">
      <alignment horizontal="center" vertical="center" wrapText="1" readingOrder="2"/>
    </xf>
    <xf numFmtId="0" fontId="2" fillId="0" borderId="3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 readingOrder="2"/>
    </xf>
    <xf numFmtId="0" fontId="2" fillId="0" borderId="14" xfId="0" applyFont="1" applyBorder="1" applyAlignment="1">
      <alignment horizontal="center" vertical="center" wrapText="1" readingOrder="2"/>
    </xf>
    <xf numFmtId="1" fontId="2" fillId="4" borderId="15" xfId="0" applyNumberFormat="1" applyFont="1" applyFill="1" applyBorder="1" applyAlignment="1">
      <alignment horizontal="center" vertical="center" wrapText="1"/>
    </xf>
    <xf numFmtId="1" fontId="2" fillId="4" borderId="14" xfId="0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 readingOrder="2"/>
    </xf>
    <xf numFmtId="0" fontId="2" fillId="0" borderId="23" xfId="0" applyFont="1" applyBorder="1" applyAlignment="1">
      <alignment horizontal="center" vertical="center" wrapText="1" readingOrder="2"/>
    </xf>
    <xf numFmtId="0" fontId="2" fillId="2" borderId="10" xfId="0" applyFont="1" applyFill="1" applyBorder="1" applyAlignment="1">
      <alignment horizontal="center" vertical="center" wrapText="1" readingOrder="2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readingOrder="2"/>
    </xf>
    <xf numFmtId="0" fontId="2" fillId="0" borderId="13" xfId="0" applyFont="1" applyBorder="1" applyAlignment="1">
      <alignment horizontal="center" vertical="center" readingOrder="2"/>
    </xf>
    <xf numFmtId="0" fontId="2" fillId="0" borderId="4" xfId="0" applyFont="1" applyBorder="1" applyAlignment="1">
      <alignment horizontal="center" vertical="center" readingOrder="2"/>
    </xf>
    <xf numFmtId="0" fontId="2" fillId="2" borderId="10" xfId="0" applyFont="1" applyFill="1" applyBorder="1" applyAlignment="1">
      <alignment horizontal="center" vertical="center" readingOrder="2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readingOrder="2"/>
    </xf>
    <xf numFmtId="0" fontId="2" fillId="0" borderId="6" xfId="0" applyFont="1" applyBorder="1" applyAlignment="1">
      <alignment horizontal="center" vertical="center" readingOrder="2"/>
    </xf>
    <xf numFmtId="0" fontId="2" fillId="0" borderId="7" xfId="0" applyFont="1" applyBorder="1" applyAlignment="1">
      <alignment horizontal="center" vertical="center" readingOrder="2"/>
    </xf>
    <xf numFmtId="0" fontId="2" fillId="2" borderId="12" xfId="0" applyFont="1" applyFill="1" applyBorder="1" applyAlignment="1">
      <alignment horizontal="center" vertical="center" readingOrder="2"/>
    </xf>
    <xf numFmtId="0" fontId="2" fillId="0" borderId="5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4" fillId="6" borderId="21" xfId="0" applyFont="1" applyFill="1" applyBorder="1" applyAlignment="1">
      <alignment horizontal="center" vertical="center" textRotation="90" wrapText="1"/>
    </xf>
    <xf numFmtId="0" fontId="4" fillId="6" borderId="19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 textRotation="90" wrapText="1"/>
    </xf>
    <xf numFmtId="0" fontId="4" fillId="6" borderId="18" xfId="0" applyFont="1" applyFill="1" applyBorder="1" applyAlignment="1">
      <alignment horizontal="center" vertical="center" textRotation="90" wrapText="1"/>
    </xf>
    <xf numFmtId="0" fontId="4" fillId="6" borderId="20" xfId="0" applyFont="1" applyFill="1" applyBorder="1" applyAlignment="1">
      <alignment horizontal="center" vertical="center" textRotation="90" wrapText="1"/>
    </xf>
    <xf numFmtId="0" fontId="4" fillId="6" borderId="24" xfId="0" applyFont="1" applyFill="1" applyBorder="1" applyAlignment="1">
      <alignment horizontal="center" vertical="center" textRotation="90"/>
    </xf>
    <xf numFmtId="0" fontId="4" fillId="6" borderId="22" xfId="0" applyFont="1" applyFill="1" applyBorder="1" applyAlignment="1">
      <alignment horizontal="center" vertical="center" textRotation="90"/>
    </xf>
    <xf numFmtId="0" fontId="4" fillId="6" borderId="18" xfId="0" applyFont="1" applyFill="1" applyBorder="1" applyAlignment="1">
      <alignment horizontal="center" vertical="center" textRotation="90"/>
    </xf>
    <xf numFmtId="0" fontId="4" fillId="6" borderId="20" xfId="0" applyFont="1" applyFill="1" applyBorder="1" applyAlignment="1">
      <alignment horizontal="center" vertical="center" textRotation="90"/>
    </xf>
    <xf numFmtId="0" fontId="4" fillId="6" borderId="21" xfId="0" applyFont="1" applyFill="1" applyBorder="1" applyAlignment="1">
      <alignment horizontal="center" vertical="center" textRotation="90"/>
    </xf>
    <xf numFmtId="0" fontId="4" fillId="6" borderId="21" xfId="0" applyFont="1" applyFill="1" applyBorder="1" applyAlignment="1">
      <alignment horizontal="center" vertical="center" textRotation="90" wrapText="1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 textRotation="90" wrapText="1" readingOrder="2"/>
    </xf>
    <xf numFmtId="0" fontId="4" fillId="6" borderId="18" xfId="0" applyFont="1" applyFill="1" applyBorder="1" applyAlignment="1">
      <alignment horizontal="center" vertical="center" textRotation="90" wrapText="1" readingOrder="2"/>
    </xf>
    <xf numFmtId="0" fontId="4" fillId="6" borderId="19" xfId="0" applyFont="1" applyFill="1" applyBorder="1" applyAlignment="1">
      <alignment horizontal="center" vertical="center" textRotation="90" wrapText="1" readingOrder="2"/>
    </xf>
    <xf numFmtId="0" fontId="4" fillId="6" borderId="17" xfId="0" applyFont="1" applyFill="1" applyBorder="1" applyAlignment="1">
      <alignment horizontal="center" vertical="center" textRotation="90" wrapText="1"/>
    </xf>
    <xf numFmtId="0" fontId="4" fillId="6" borderId="17" xfId="0" applyFont="1" applyFill="1" applyBorder="1" applyAlignment="1">
      <alignment horizontal="center" vertical="center" textRotation="90"/>
    </xf>
    <xf numFmtId="0" fontId="4" fillId="6" borderId="19" xfId="0" applyFont="1" applyFill="1" applyBorder="1" applyAlignment="1">
      <alignment horizontal="center" vertical="center" textRotation="90"/>
    </xf>
    <xf numFmtId="0" fontId="4" fillId="6" borderId="19" xfId="0" applyFont="1" applyFill="1" applyBorder="1" applyAlignment="1">
      <alignment horizontal="center" vertical="center" textRotation="90" wrapText="1"/>
    </xf>
  </cellXfs>
  <cellStyles count="2">
    <cellStyle name="Normal" xfId="0" builtinId="0"/>
    <cellStyle name="Normal 2" xfId="1" xr:uid="{38F8E4C8-0C7B-4762-A540-A1BF2B068B98}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34B58-4391-4BC5-9EF3-7E38B6ED732D}">
  <dimension ref="A1:Y123"/>
  <sheetViews>
    <sheetView rightToLeft="1" tabSelected="1" topLeftCell="A106" zoomScale="69" zoomScaleNormal="69" workbookViewId="0">
      <selection activeCell="D122" sqref="D122"/>
    </sheetView>
  </sheetViews>
  <sheetFormatPr defaultRowHeight="26.25" x14ac:dyDescent="0.65"/>
  <cols>
    <col min="1" max="1" width="40.140625" style="2" customWidth="1"/>
    <col min="2" max="2" width="44.140625" style="35" customWidth="1"/>
    <col min="3" max="3" width="44.28515625" style="35" customWidth="1"/>
    <col min="4" max="16384" width="9.140625" style="1"/>
  </cols>
  <sheetData>
    <row r="1" spans="1:25" ht="43.5" customHeight="1" thickBot="1" x14ac:dyDescent="0.5">
      <c r="A1" s="70" t="s">
        <v>131</v>
      </c>
      <c r="B1" s="71"/>
      <c r="C1" s="72"/>
    </row>
    <row r="2" spans="1:25" ht="79.5" thickBot="1" x14ac:dyDescent="0.5">
      <c r="A2" s="54" t="s">
        <v>0</v>
      </c>
      <c r="B2" s="55" t="s">
        <v>1</v>
      </c>
      <c r="C2" s="56" t="s">
        <v>2</v>
      </c>
    </row>
    <row r="3" spans="1:25" ht="35.25" customHeight="1" x14ac:dyDescent="0.45">
      <c r="A3" s="77" t="s">
        <v>19</v>
      </c>
      <c r="B3" s="7" t="s">
        <v>3</v>
      </c>
      <c r="C3" s="3">
        <v>4550</v>
      </c>
    </row>
    <row r="4" spans="1:25" ht="35.25" customHeight="1" x14ac:dyDescent="0.45">
      <c r="A4" s="66"/>
      <c r="B4" s="8" t="s">
        <v>4</v>
      </c>
      <c r="C4" s="4">
        <v>485</v>
      </c>
    </row>
    <row r="5" spans="1:25" ht="35.25" customHeight="1" x14ac:dyDescent="0.45">
      <c r="A5" s="66"/>
      <c r="B5" s="8" t="s">
        <v>5</v>
      </c>
      <c r="C5" s="4">
        <v>315</v>
      </c>
      <c r="Y5" s="1" t="e">
        <f>C14+#REF!+C19+C51+C54+C76+C83+C85+#REF!+C87+C92+#REF!+C94+C102+C107+C112+C116+C120+C123</f>
        <v>#REF!</v>
      </c>
    </row>
    <row r="6" spans="1:25" ht="35.25" customHeight="1" x14ac:dyDescent="0.45">
      <c r="A6" s="66"/>
      <c r="B6" s="8" t="s">
        <v>6</v>
      </c>
      <c r="C6" s="4">
        <v>290</v>
      </c>
    </row>
    <row r="7" spans="1:25" ht="35.25" customHeight="1" x14ac:dyDescent="0.45">
      <c r="A7" s="66"/>
      <c r="B7" s="8" t="s">
        <v>7</v>
      </c>
      <c r="C7" s="4">
        <v>125</v>
      </c>
    </row>
    <row r="8" spans="1:25" ht="35.25" customHeight="1" x14ac:dyDescent="0.45">
      <c r="A8" s="66"/>
      <c r="B8" s="8" t="s">
        <v>8</v>
      </c>
      <c r="C8" s="4">
        <v>162</v>
      </c>
    </row>
    <row r="9" spans="1:25" ht="35.25" customHeight="1" x14ac:dyDescent="0.45">
      <c r="A9" s="66"/>
      <c r="B9" s="8" t="s">
        <v>9</v>
      </c>
      <c r="C9" s="4">
        <v>335</v>
      </c>
    </row>
    <row r="10" spans="1:25" ht="35.25" customHeight="1" x14ac:dyDescent="0.45">
      <c r="A10" s="66"/>
      <c r="B10" s="8" t="s">
        <v>10</v>
      </c>
      <c r="C10" s="4">
        <v>180</v>
      </c>
    </row>
    <row r="11" spans="1:25" ht="35.25" customHeight="1" x14ac:dyDescent="0.45">
      <c r="A11" s="66"/>
      <c r="B11" s="8" t="s">
        <v>11</v>
      </c>
      <c r="C11" s="4">
        <v>125</v>
      </c>
    </row>
    <row r="12" spans="1:25" ht="35.25" customHeight="1" x14ac:dyDescent="0.45">
      <c r="A12" s="66"/>
      <c r="B12" s="8" t="s">
        <v>12</v>
      </c>
      <c r="C12" s="4">
        <v>155</v>
      </c>
    </row>
    <row r="13" spans="1:25" ht="35.25" customHeight="1" thickBot="1" x14ac:dyDescent="0.5">
      <c r="A13" s="66"/>
      <c r="B13" s="9" t="s">
        <v>13</v>
      </c>
      <c r="C13" s="5">
        <v>155</v>
      </c>
    </row>
    <row r="14" spans="1:25" ht="35.25" customHeight="1" thickBot="1" x14ac:dyDescent="0.5">
      <c r="A14" s="78"/>
      <c r="B14" s="10" t="s">
        <v>14</v>
      </c>
      <c r="C14" s="6">
        <f>SUM(C3:C13)</f>
        <v>6877</v>
      </c>
    </row>
    <row r="15" spans="1:25" ht="35.25" customHeight="1" x14ac:dyDescent="0.45">
      <c r="A15" s="77" t="s">
        <v>20</v>
      </c>
      <c r="B15" s="12" t="s">
        <v>15</v>
      </c>
      <c r="C15" s="38">
        <v>10000</v>
      </c>
    </row>
    <row r="16" spans="1:25" ht="35.25" customHeight="1" x14ac:dyDescent="0.45">
      <c r="A16" s="66"/>
      <c r="B16" s="13" t="s">
        <v>16</v>
      </c>
      <c r="C16" s="39">
        <v>1000</v>
      </c>
    </row>
    <row r="17" spans="1:3" ht="35.25" customHeight="1" x14ac:dyDescent="0.45">
      <c r="A17" s="66"/>
      <c r="B17" s="13" t="s">
        <v>17</v>
      </c>
      <c r="C17" s="39">
        <v>2000</v>
      </c>
    </row>
    <row r="18" spans="1:3" ht="35.25" customHeight="1" thickBot="1" x14ac:dyDescent="0.5">
      <c r="A18" s="66"/>
      <c r="B18" s="14" t="s">
        <v>18</v>
      </c>
      <c r="C18" s="40">
        <v>3000</v>
      </c>
    </row>
    <row r="19" spans="1:3" ht="35.25" customHeight="1" thickBot="1" x14ac:dyDescent="0.5">
      <c r="A19" s="67"/>
      <c r="B19" s="15" t="s">
        <v>14</v>
      </c>
      <c r="C19" s="37">
        <v>16000</v>
      </c>
    </row>
    <row r="20" spans="1:3" ht="35.25" customHeight="1" x14ac:dyDescent="0.45">
      <c r="A20" s="77" t="s">
        <v>21</v>
      </c>
      <c r="B20" s="16" t="s">
        <v>22</v>
      </c>
      <c r="C20" s="3">
        <v>10</v>
      </c>
    </row>
    <row r="21" spans="1:3" ht="35.25" customHeight="1" x14ac:dyDescent="0.45">
      <c r="A21" s="66"/>
      <c r="B21" s="17" t="s">
        <v>23</v>
      </c>
      <c r="C21" s="4">
        <v>25500</v>
      </c>
    </row>
    <row r="22" spans="1:3" ht="35.25" customHeight="1" x14ac:dyDescent="0.45">
      <c r="A22" s="66"/>
      <c r="B22" s="17" t="s">
        <v>24</v>
      </c>
      <c r="C22" s="4">
        <v>400</v>
      </c>
    </row>
    <row r="23" spans="1:3" ht="35.25" customHeight="1" x14ac:dyDescent="0.45">
      <c r="A23" s="66"/>
      <c r="B23" s="17" t="s">
        <v>25</v>
      </c>
      <c r="C23" s="4">
        <v>400</v>
      </c>
    </row>
    <row r="24" spans="1:3" ht="35.25" customHeight="1" x14ac:dyDescent="0.45">
      <c r="A24" s="66"/>
      <c r="B24" s="17" t="s">
        <v>26</v>
      </c>
      <c r="C24" s="4">
        <v>48000</v>
      </c>
    </row>
    <row r="25" spans="1:3" ht="35.25" customHeight="1" x14ac:dyDescent="0.45">
      <c r="A25" s="66"/>
      <c r="B25" s="17" t="s">
        <v>27</v>
      </c>
      <c r="C25" s="4">
        <v>50</v>
      </c>
    </row>
    <row r="26" spans="1:3" ht="35.25" customHeight="1" x14ac:dyDescent="0.45">
      <c r="A26" s="66"/>
      <c r="B26" s="17" t="s">
        <v>28</v>
      </c>
      <c r="C26" s="4">
        <v>100</v>
      </c>
    </row>
    <row r="27" spans="1:3" ht="35.25" customHeight="1" x14ac:dyDescent="0.45">
      <c r="A27" s="66"/>
      <c r="B27" s="17" t="s">
        <v>29</v>
      </c>
      <c r="C27" s="4">
        <v>50</v>
      </c>
    </row>
    <row r="28" spans="1:3" ht="35.25" customHeight="1" x14ac:dyDescent="0.45">
      <c r="A28" s="66"/>
      <c r="B28" s="17" t="s">
        <v>30</v>
      </c>
      <c r="C28" s="4">
        <v>50</v>
      </c>
    </row>
    <row r="29" spans="1:3" ht="35.25" customHeight="1" x14ac:dyDescent="0.45">
      <c r="A29" s="66"/>
      <c r="B29" s="17" t="s">
        <v>31</v>
      </c>
      <c r="C29" s="4">
        <v>10</v>
      </c>
    </row>
    <row r="30" spans="1:3" ht="35.25" customHeight="1" x14ac:dyDescent="0.45">
      <c r="A30" s="66"/>
      <c r="B30" s="17" t="s">
        <v>32</v>
      </c>
      <c r="C30" s="4">
        <v>9000</v>
      </c>
    </row>
    <row r="31" spans="1:3" ht="35.25" customHeight="1" x14ac:dyDescent="0.45">
      <c r="A31" s="66"/>
      <c r="B31" s="17" t="s">
        <v>33</v>
      </c>
      <c r="C31" s="4">
        <v>10</v>
      </c>
    </row>
    <row r="32" spans="1:3" ht="35.25" customHeight="1" thickBot="1" x14ac:dyDescent="0.5">
      <c r="A32" s="66"/>
      <c r="B32" s="17" t="s">
        <v>34</v>
      </c>
      <c r="C32" s="4">
        <v>50</v>
      </c>
    </row>
    <row r="33" spans="1:3" ht="35.25" customHeight="1" thickBot="1" x14ac:dyDescent="0.5">
      <c r="A33" s="66"/>
      <c r="B33" s="18" t="s">
        <v>35</v>
      </c>
      <c r="C33" s="4">
        <v>0.2</v>
      </c>
    </row>
    <row r="34" spans="1:3" ht="35.25" customHeight="1" x14ac:dyDescent="0.45">
      <c r="A34" s="66"/>
      <c r="B34" s="17" t="s">
        <v>36</v>
      </c>
      <c r="C34" s="4">
        <v>50</v>
      </c>
    </row>
    <row r="35" spans="1:3" ht="35.25" customHeight="1" x14ac:dyDescent="0.45">
      <c r="A35" s="66"/>
      <c r="B35" s="17" t="s">
        <v>37</v>
      </c>
      <c r="C35" s="4">
        <v>2500</v>
      </c>
    </row>
    <row r="36" spans="1:3" ht="35.25" customHeight="1" x14ac:dyDescent="0.45">
      <c r="A36" s="66"/>
      <c r="B36" s="17" t="s">
        <v>38</v>
      </c>
      <c r="C36" s="4">
        <v>30</v>
      </c>
    </row>
    <row r="37" spans="1:3" ht="35.25" customHeight="1" x14ac:dyDescent="0.45">
      <c r="A37" s="66"/>
      <c r="B37" s="17" t="s">
        <v>39</v>
      </c>
      <c r="C37" s="4">
        <v>5</v>
      </c>
    </row>
    <row r="38" spans="1:3" ht="35.25" customHeight="1" x14ac:dyDescent="0.45">
      <c r="A38" s="66"/>
      <c r="B38" s="19" t="s">
        <v>40</v>
      </c>
      <c r="C38" s="4">
        <v>20</v>
      </c>
    </row>
    <row r="39" spans="1:3" ht="35.25" customHeight="1" x14ac:dyDescent="0.45">
      <c r="A39" s="66"/>
      <c r="B39" s="17" t="s">
        <v>41</v>
      </c>
      <c r="C39" s="4">
        <v>500</v>
      </c>
    </row>
    <row r="40" spans="1:3" ht="35.25" customHeight="1" x14ac:dyDescent="0.45">
      <c r="A40" s="66"/>
      <c r="B40" s="17" t="s">
        <v>42</v>
      </c>
      <c r="C40" s="4">
        <v>1500</v>
      </c>
    </row>
    <row r="41" spans="1:3" ht="35.25" customHeight="1" x14ac:dyDescent="0.45">
      <c r="A41" s="66"/>
      <c r="B41" s="17" t="s">
        <v>43</v>
      </c>
      <c r="C41" s="4">
        <v>30</v>
      </c>
    </row>
    <row r="42" spans="1:3" ht="35.25" customHeight="1" x14ac:dyDescent="0.45">
      <c r="A42" s="66"/>
      <c r="B42" s="17" t="s">
        <v>44</v>
      </c>
      <c r="C42" s="4">
        <v>3000</v>
      </c>
    </row>
    <row r="43" spans="1:3" ht="35.25" customHeight="1" x14ac:dyDescent="0.45">
      <c r="A43" s="66"/>
      <c r="B43" s="17" t="s">
        <v>45</v>
      </c>
      <c r="C43" s="4">
        <v>20</v>
      </c>
    </row>
    <row r="44" spans="1:3" ht="35.25" customHeight="1" x14ac:dyDescent="0.45">
      <c r="A44" s="66"/>
      <c r="B44" s="17" t="s">
        <v>46</v>
      </c>
      <c r="C44" s="4">
        <v>20</v>
      </c>
    </row>
    <row r="45" spans="1:3" ht="35.25" customHeight="1" x14ac:dyDescent="0.45">
      <c r="A45" s="66"/>
      <c r="B45" s="17" t="s">
        <v>47</v>
      </c>
      <c r="C45" s="4">
        <v>30</v>
      </c>
    </row>
    <row r="46" spans="1:3" ht="35.25" customHeight="1" x14ac:dyDescent="0.45">
      <c r="A46" s="66"/>
      <c r="B46" s="17" t="s">
        <v>48</v>
      </c>
      <c r="C46" s="4">
        <v>0.5</v>
      </c>
    </row>
    <row r="47" spans="1:3" ht="35.25" customHeight="1" x14ac:dyDescent="0.45">
      <c r="A47" s="66"/>
      <c r="B47" s="17" t="s">
        <v>49</v>
      </c>
      <c r="C47" s="4">
        <v>20</v>
      </c>
    </row>
    <row r="48" spans="1:3" ht="35.25" customHeight="1" x14ac:dyDescent="0.45">
      <c r="A48" s="66"/>
      <c r="B48" s="17" t="s">
        <v>50</v>
      </c>
      <c r="C48" s="4">
        <v>100</v>
      </c>
    </row>
    <row r="49" spans="1:3" ht="35.25" customHeight="1" x14ac:dyDescent="0.45">
      <c r="A49" s="66"/>
      <c r="B49" s="20" t="s">
        <v>51</v>
      </c>
      <c r="C49" s="4">
        <v>5</v>
      </c>
    </row>
    <row r="50" spans="1:3" ht="35.25" customHeight="1" thickBot="1" x14ac:dyDescent="0.5">
      <c r="A50" s="66"/>
      <c r="B50" s="21" t="s">
        <v>52</v>
      </c>
      <c r="C50" s="5">
        <v>20</v>
      </c>
    </row>
    <row r="51" spans="1:3" ht="35.25" customHeight="1" thickBot="1" x14ac:dyDescent="0.5">
      <c r="A51" s="66"/>
      <c r="B51" s="22" t="s">
        <v>14</v>
      </c>
      <c r="C51" s="37">
        <v>74510</v>
      </c>
    </row>
    <row r="52" spans="1:3" ht="35.25" customHeight="1" x14ac:dyDescent="0.45">
      <c r="A52" s="68" t="s">
        <v>55</v>
      </c>
      <c r="B52" s="23" t="s">
        <v>54</v>
      </c>
      <c r="C52" s="41">
        <v>220</v>
      </c>
    </row>
    <row r="53" spans="1:3" ht="35.25" customHeight="1" thickBot="1" x14ac:dyDescent="0.5">
      <c r="A53" s="68"/>
      <c r="B53" s="24" t="s">
        <v>53</v>
      </c>
      <c r="C53" s="42">
        <v>15.4</v>
      </c>
    </row>
    <row r="54" spans="1:3" ht="35.25" customHeight="1" thickBot="1" x14ac:dyDescent="0.5">
      <c r="A54" s="68"/>
      <c r="B54" s="15" t="s">
        <v>14</v>
      </c>
      <c r="C54" s="37">
        <v>235.4</v>
      </c>
    </row>
    <row r="55" spans="1:3" ht="44.25" customHeight="1" x14ac:dyDescent="0.45">
      <c r="A55" s="69" t="s">
        <v>56</v>
      </c>
      <c r="B55" s="23" t="s">
        <v>57</v>
      </c>
      <c r="C55" s="38">
        <v>110000</v>
      </c>
    </row>
    <row r="56" spans="1:3" ht="44.25" customHeight="1" x14ac:dyDescent="0.45">
      <c r="A56" s="69"/>
      <c r="B56" s="25" t="s">
        <v>58</v>
      </c>
      <c r="C56" s="39">
        <v>55000</v>
      </c>
    </row>
    <row r="57" spans="1:3" ht="44.25" customHeight="1" x14ac:dyDescent="0.45">
      <c r="A57" s="69"/>
      <c r="B57" s="24" t="s">
        <v>59</v>
      </c>
      <c r="C57" s="40">
        <v>90000</v>
      </c>
    </row>
    <row r="58" spans="1:3" ht="72" customHeight="1" x14ac:dyDescent="0.45">
      <c r="A58" s="69" t="s">
        <v>60</v>
      </c>
      <c r="B58" s="25" t="s">
        <v>61</v>
      </c>
      <c r="C58" s="43">
        <v>780</v>
      </c>
    </row>
    <row r="59" spans="1:3" ht="72" customHeight="1" x14ac:dyDescent="0.45">
      <c r="A59" s="69"/>
      <c r="B59" s="13" t="s">
        <v>62</v>
      </c>
      <c r="C59" s="39">
        <v>620</v>
      </c>
    </row>
    <row r="60" spans="1:3" ht="44.25" customHeight="1" x14ac:dyDescent="0.45">
      <c r="A60" s="65" t="s">
        <v>63</v>
      </c>
      <c r="B60" s="13" t="s">
        <v>64</v>
      </c>
      <c r="C60" s="44">
        <v>4535</v>
      </c>
    </row>
    <row r="61" spans="1:3" ht="44.25" customHeight="1" x14ac:dyDescent="0.45">
      <c r="A61" s="66"/>
      <c r="B61" s="13" t="s">
        <v>65</v>
      </c>
      <c r="C61" s="44">
        <v>210</v>
      </c>
    </row>
    <row r="62" spans="1:3" ht="44.25" customHeight="1" x14ac:dyDescent="0.45">
      <c r="A62" s="66"/>
      <c r="B62" s="13" t="s">
        <v>66</v>
      </c>
      <c r="C62" s="44">
        <v>38</v>
      </c>
    </row>
    <row r="63" spans="1:3" ht="44.25" customHeight="1" x14ac:dyDescent="0.45">
      <c r="A63" s="66"/>
      <c r="B63" s="13" t="s">
        <v>67</v>
      </c>
      <c r="C63" s="44">
        <v>292</v>
      </c>
    </row>
    <row r="64" spans="1:3" ht="44.25" customHeight="1" x14ac:dyDescent="0.45">
      <c r="A64" s="66"/>
      <c r="B64" s="13" t="s">
        <v>68</v>
      </c>
      <c r="C64" s="39">
        <v>105</v>
      </c>
    </row>
    <row r="65" spans="1:3" ht="44.25" customHeight="1" x14ac:dyDescent="0.45">
      <c r="A65" s="66"/>
      <c r="B65" s="13" t="s">
        <v>69</v>
      </c>
      <c r="C65" s="39">
        <v>110</v>
      </c>
    </row>
    <row r="66" spans="1:3" ht="44.25" customHeight="1" x14ac:dyDescent="0.45">
      <c r="A66" s="66"/>
      <c r="B66" s="13" t="s">
        <v>70</v>
      </c>
      <c r="C66" s="39">
        <v>107</v>
      </c>
    </row>
    <row r="67" spans="1:3" ht="44.25" customHeight="1" x14ac:dyDescent="0.45">
      <c r="A67" s="66"/>
      <c r="B67" s="13" t="s">
        <v>71</v>
      </c>
      <c r="C67" s="39">
        <v>88</v>
      </c>
    </row>
    <row r="68" spans="1:3" ht="44.25" customHeight="1" x14ac:dyDescent="0.45">
      <c r="A68" s="66"/>
      <c r="B68" s="13" t="s">
        <v>72</v>
      </c>
      <c r="C68" s="44">
        <v>9</v>
      </c>
    </row>
    <row r="69" spans="1:3" ht="44.25" customHeight="1" x14ac:dyDescent="0.45">
      <c r="A69" s="67"/>
      <c r="B69" s="13" t="s">
        <v>73</v>
      </c>
      <c r="C69" s="39">
        <v>12</v>
      </c>
    </row>
    <row r="70" spans="1:3" ht="57.75" customHeight="1" x14ac:dyDescent="0.45">
      <c r="A70" s="61" t="s">
        <v>74</v>
      </c>
      <c r="B70" s="13" t="s">
        <v>75</v>
      </c>
      <c r="C70" s="39">
        <v>460</v>
      </c>
    </row>
    <row r="71" spans="1:3" ht="57.75" customHeight="1" x14ac:dyDescent="0.45">
      <c r="A71" s="62"/>
      <c r="B71" s="13" t="s">
        <v>76</v>
      </c>
      <c r="C71" s="39">
        <v>240</v>
      </c>
    </row>
    <row r="72" spans="1:3" ht="57.75" customHeight="1" x14ac:dyDescent="0.45">
      <c r="A72" s="62"/>
      <c r="B72" s="13" t="s">
        <v>77</v>
      </c>
      <c r="C72" s="39">
        <v>350</v>
      </c>
    </row>
    <row r="73" spans="1:3" ht="57.75" customHeight="1" x14ac:dyDescent="0.45">
      <c r="A73" s="63"/>
      <c r="B73" s="13" t="s">
        <v>78</v>
      </c>
      <c r="C73" s="39">
        <v>55</v>
      </c>
    </row>
    <row r="74" spans="1:3" ht="108.75" customHeight="1" x14ac:dyDescent="0.45">
      <c r="A74" s="59" t="s">
        <v>79</v>
      </c>
      <c r="B74" s="26" t="s">
        <v>80</v>
      </c>
      <c r="C74" s="45">
        <v>450</v>
      </c>
    </row>
    <row r="75" spans="1:3" ht="110.25" customHeight="1" thickBot="1" x14ac:dyDescent="0.5">
      <c r="A75" s="61" t="s">
        <v>81</v>
      </c>
      <c r="B75" s="27" t="s">
        <v>82</v>
      </c>
      <c r="C75" s="46">
        <v>1200</v>
      </c>
    </row>
    <row r="76" spans="1:3" ht="35.25" customHeight="1" thickBot="1" x14ac:dyDescent="0.5">
      <c r="A76" s="63"/>
      <c r="B76" s="15" t="s">
        <v>14</v>
      </c>
      <c r="C76" s="37">
        <v>264661</v>
      </c>
    </row>
    <row r="77" spans="1:3" ht="35.25" customHeight="1" x14ac:dyDescent="0.45">
      <c r="A77" s="64" t="s">
        <v>89</v>
      </c>
      <c r="B77" s="12" t="s">
        <v>83</v>
      </c>
      <c r="C77" s="38">
        <v>300</v>
      </c>
    </row>
    <row r="78" spans="1:3" ht="35.25" customHeight="1" x14ac:dyDescent="0.45">
      <c r="A78" s="64"/>
      <c r="B78" s="13" t="s">
        <v>84</v>
      </c>
      <c r="C78" s="39">
        <v>100</v>
      </c>
    </row>
    <row r="79" spans="1:3" ht="35.25" customHeight="1" x14ac:dyDescent="0.45">
      <c r="A79" s="64"/>
      <c r="B79" s="13" t="s">
        <v>85</v>
      </c>
      <c r="C79" s="39">
        <v>50</v>
      </c>
    </row>
    <row r="80" spans="1:3" ht="35.25" customHeight="1" x14ac:dyDescent="0.45">
      <c r="A80" s="64"/>
      <c r="B80" s="13" t="s">
        <v>86</v>
      </c>
      <c r="C80" s="39">
        <v>50</v>
      </c>
    </row>
    <row r="81" spans="1:3" ht="35.25" customHeight="1" x14ac:dyDescent="0.45">
      <c r="A81" s="64"/>
      <c r="B81" s="13" t="s">
        <v>87</v>
      </c>
      <c r="C81" s="39">
        <v>5</v>
      </c>
    </row>
    <row r="82" spans="1:3" ht="35.25" customHeight="1" thickBot="1" x14ac:dyDescent="0.5">
      <c r="A82" s="64"/>
      <c r="B82" s="14" t="s">
        <v>88</v>
      </c>
      <c r="C82" s="40">
        <v>1</v>
      </c>
    </row>
    <row r="83" spans="1:3" ht="35.25" customHeight="1" thickBot="1" x14ac:dyDescent="0.5">
      <c r="A83" s="64"/>
      <c r="B83" s="58" t="s">
        <v>14</v>
      </c>
      <c r="C83" s="37">
        <v>506</v>
      </c>
    </row>
    <row r="84" spans="1:3" ht="84" customHeight="1" x14ac:dyDescent="0.45">
      <c r="A84" s="61" t="s">
        <v>90</v>
      </c>
      <c r="B84" s="12" t="s">
        <v>91</v>
      </c>
      <c r="C84" s="38">
        <v>1050</v>
      </c>
    </row>
    <row r="85" spans="1:3" ht="48" customHeight="1" x14ac:dyDescent="0.45">
      <c r="A85" s="62"/>
      <c r="B85" s="28" t="s">
        <v>14</v>
      </c>
      <c r="C85" s="47">
        <v>1050</v>
      </c>
    </row>
    <row r="86" spans="1:3" ht="78.75" customHeight="1" thickBot="1" x14ac:dyDescent="0.5">
      <c r="A86" s="61" t="s">
        <v>92</v>
      </c>
      <c r="B86" s="29" t="s">
        <v>93</v>
      </c>
      <c r="C86" s="36">
        <v>4500</v>
      </c>
    </row>
    <row r="87" spans="1:3" ht="35.25" customHeight="1" thickBot="1" x14ac:dyDescent="0.5">
      <c r="A87" s="63"/>
      <c r="B87" s="15" t="s">
        <v>14</v>
      </c>
      <c r="C87" s="37">
        <v>4500</v>
      </c>
    </row>
    <row r="88" spans="1:3" ht="35.25" customHeight="1" x14ac:dyDescent="0.45">
      <c r="A88" s="61" t="s">
        <v>94</v>
      </c>
      <c r="B88" s="12" t="s">
        <v>95</v>
      </c>
      <c r="C88" s="38">
        <v>20000</v>
      </c>
    </row>
    <row r="89" spans="1:3" ht="35.25" customHeight="1" x14ac:dyDescent="0.45">
      <c r="A89" s="62"/>
      <c r="B89" s="13" t="s">
        <v>96</v>
      </c>
      <c r="C89" s="39">
        <v>25000</v>
      </c>
    </row>
    <row r="90" spans="1:3" ht="35.25" customHeight="1" x14ac:dyDescent="0.45">
      <c r="A90" s="62"/>
      <c r="B90" s="13" t="s">
        <v>97</v>
      </c>
      <c r="C90" s="39">
        <v>3600</v>
      </c>
    </row>
    <row r="91" spans="1:3" ht="35.25" customHeight="1" thickBot="1" x14ac:dyDescent="0.5">
      <c r="A91" s="62"/>
      <c r="B91" s="14" t="s">
        <v>98</v>
      </c>
      <c r="C91" s="40">
        <v>1000</v>
      </c>
    </row>
    <row r="92" spans="1:3" ht="35.25" customHeight="1" thickBot="1" x14ac:dyDescent="0.5">
      <c r="A92" s="63"/>
      <c r="B92" s="15" t="s">
        <v>14</v>
      </c>
      <c r="C92" s="37">
        <v>49600</v>
      </c>
    </row>
    <row r="93" spans="1:3" ht="70.5" customHeight="1" thickBot="1" x14ac:dyDescent="0.5">
      <c r="A93" s="61" t="s">
        <v>99</v>
      </c>
      <c r="B93" s="29" t="s">
        <v>100</v>
      </c>
      <c r="C93" s="36">
        <f>70*365</f>
        <v>25550</v>
      </c>
    </row>
    <row r="94" spans="1:3" ht="35.25" customHeight="1" thickBot="1" x14ac:dyDescent="0.5">
      <c r="A94" s="63"/>
      <c r="B94" s="15" t="s">
        <v>14</v>
      </c>
      <c r="C94" s="37">
        <v>25550</v>
      </c>
    </row>
    <row r="95" spans="1:3" ht="35.25" customHeight="1" x14ac:dyDescent="0.45">
      <c r="A95" s="61" t="s">
        <v>127</v>
      </c>
      <c r="B95" s="30" t="s">
        <v>128</v>
      </c>
      <c r="C95" s="30">
        <v>6570</v>
      </c>
    </row>
    <row r="96" spans="1:3" ht="35.25" customHeight="1" x14ac:dyDescent="0.45">
      <c r="A96" s="62"/>
      <c r="B96" s="30" t="s">
        <v>129</v>
      </c>
      <c r="C96" s="30">
        <v>1200</v>
      </c>
    </row>
    <row r="97" spans="1:3" ht="35.25" customHeight="1" thickBot="1" x14ac:dyDescent="0.5">
      <c r="A97" s="62"/>
      <c r="B97" s="30" t="s">
        <v>130</v>
      </c>
      <c r="C97" s="30">
        <v>32</v>
      </c>
    </row>
    <row r="98" spans="1:3" ht="35.25" customHeight="1" thickBot="1" x14ac:dyDescent="0.5">
      <c r="A98" s="63"/>
      <c r="B98" s="15" t="s">
        <v>14</v>
      </c>
      <c r="C98" s="15">
        <v>7802</v>
      </c>
    </row>
    <row r="99" spans="1:3" ht="35.25" customHeight="1" x14ac:dyDescent="0.45">
      <c r="A99" s="61" t="s">
        <v>106</v>
      </c>
      <c r="B99" s="12" t="s">
        <v>101</v>
      </c>
      <c r="C99" s="30">
        <v>1200</v>
      </c>
    </row>
    <row r="100" spans="1:3" ht="35.25" customHeight="1" x14ac:dyDescent="0.45">
      <c r="A100" s="62"/>
      <c r="B100" s="13" t="s">
        <v>102</v>
      </c>
      <c r="C100" s="30">
        <v>500</v>
      </c>
    </row>
    <row r="101" spans="1:3" ht="35.25" customHeight="1" thickBot="1" x14ac:dyDescent="0.5">
      <c r="A101" s="62"/>
      <c r="B101" s="13" t="s">
        <v>103</v>
      </c>
      <c r="C101" s="30">
        <v>80</v>
      </c>
    </row>
    <row r="102" spans="1:3" ht="35.25" customHeight="1" thickBot="1" x14ac:dyDescent="0.5">
      <c r="A102" s="63"/>
      <c r="B102" s="15" t="s">
        <v>14</v>
      </c>
      <c r="C102" s="37">
        <v>1780</v>
      </c>
    </row>
    <row r="103" spans="1:3" ht="42" customHeight="1" x14ac:dyDescent="0.45">
      <c r="A103" s="73" t="s">
        <v>107</v>
      </c>
      <c r="B103" s="31" t="s">
        <v>108</v>
      </c>
      <c r="C103" s="48">
        <v>0</v>
      </c>
    </row>
    <row r="104" spans="1:3" ht="42" customHeight="1" x14ac:dyDescent="0.45">
      <c r="A104" s="74"/>
      <c r="B104" s="32" t="s">
        <v>109</v>
      </c>
      <c r="C104" s="49">
        <v>0</v>
      </c>
    </row>
    <row r="105" spans="1:3" ht="42" customHeight="1" x14ac:dyDescent="0.45">
      <c r="A105" s="74"/>
      <c r="B105" s="32" t="s">
        <v>110</v>
      </c>
      <c r="C105" s="49">
        <v>0</v>
      </c>
    </row>
    <row r="106" spans="1:3" ht="42" customHeight="1" thickBot="1" x14ac:dyDescent="0.5">
      <c r="A106" s="74"/>
      <c r="B106" s="33" t="s">
        <v>111</v>
      </c>
      <c r="C106" s="50">
        <v>2870</v>
      </c>
    </row>
    <row r="107" spans="1:3" ht="35.25" customHeight="1" thickBot="1" x14ac:dyDescent="0.5">
      <c r="A107" s="75"/>
      <c r="B107" s="34" t="s">
        <v>14</v>
      </c>
      <c r="C107" s="51">
        <v>2870</v>
      </c>
    </row>
    <row r="108" spans="1:3" ht="37.5" customHeight="1" x14ac:dyDescent="0.45">
      <c r="A108" s="76" t="s">
        <v>112</v>
      </c>
      <c r="B108" s="57" t="s">
        <v>113</v>
      </c>
      <c r="C108" s="52">
        <v>804</v>
      </c>
    </row>
    <row r="109" spans="1:3" ht="37.5" customHeight="1" x14ac:dyDescent="0.45">
      <c r="A109" s="62"/>
      <c r="B109" s="26" t="s">
        <v>114</v>
      </c>
      <c r="C109" s="45">
        <v>60</v>
      </c>
    </row>
    <row r="110" spans="1:3" ht="37.5" customHeight="1" x14ac:dyDescent="0.45">
      <c r="A110" s="62"/>
      <c r="B110" s="26" t="s">
        <v>115</v>
      </c>
      <c r="C110" s="45">
        <v>233</v>
      </c>
    </row>
    <row r="111" spans="1:3" ht="37.5" customHeight="1" thickBot="1" x14ac:dyDescent="0.5">
      <c r="A111" s="62"/>
      <c r="B111" s="27" t="s">
        <v>116</v>
      </c>
      <c r="C111" s="46">
        <v>165</v>
      </c>
    </row>
    <row r="112" spans="1:3" ht="35.25" customHeight="1" thickBot="1" x14ac:dyDescent="0.5">
      <c r="A112" s="63"/>
      <c r="B112" s="15" t="s">
        <v>14</v>
      </c>
      <c r="C112" s="37">
        <v>1262</v>
      </c>
    </row>
    <row r="113" spans="1:3" ht="44.25" customHeight="1" x14ac:dyDescent="0.45">
      <c r="A113" s="61" t="s">
        <v>117</v>
      </c>
      <c r="B113" s="12" t="s">
        <v>118</v>
      </c>
      <c r="C113" s="38">
        <f>60*365</f>
        <v>21900</v>
      </c>
    </row>
    <row r="114" spans="1:3" ht="35.25" customHeight="1" x14ac:dyDescent="0.45">
      <c r="A114" s="62"/>
      <c r="B114" s="13" t="s">
        <v>119</v>
      </c>
      <c r="C114" s="39">
        <f>65*365</f>
        <v>23725</v>
      </c>
    </row>
    <row r="115" spans="1:3" ht="35.25" customHeight="1" thickBot="1" x14ac:dyDescent="0.5">
      <c r="A115" s="62"/>
      <c r="B115" s="14" t="s">
        <v>120</v>
      </c>
      <c r="C115" s="40">
        <f>50*365</f>
        <v>18250</v>
      </c>
    </row>
    <row r="116" spans="1:3" ht="35.25" customHeight="1" thickBot="1" x14ac:dyDescent="0.5">
      <c r="A116" s="63"/>
      <c r="B116" s="15" t="s">
        <v>14</v>
      </c>
      <c r="C116" s="37">
        <v>63875</v>
      </c>
    </row>
    <row r="117" spans="1:3" ht="35.25" customHeight="1" x14ac:dyDescent="0.45">
      <c r="A117" s="61" t="s">
        <v>121</v>
      </c>
      <c r="B117" s="23" t="s">
        <v>121</v>
      </c>
      <c r="C117" s="41">
        <v>4745</v>
      </c>
    </row>
    <row r="118" spans="1:3" ht="35.25" customHeight="1" x14ac:dyDescent="0.45">
      <c r="A118" s="62"/>
      <c r="B118" s="25" t="s">
        <v>122</v>
      </c>
      <c r="C118" s="43">
        <v>511</v>
      </c>
    </row>
    <row r="119" spans="1:3" ht="35.25" customHeight="1" thickBot="1" x14ac:dyDescent="0.5">
      <c r="A119" s="62"/>
      <c r="B119" s="24" t="s">
        <v>123</v>
      </c>
      <c r="C119" s="42">
        <v>36</v>
      </c>
    </row>
    <row r="120" spans="1:3" ht="35.25" customHeight="1" thickBot="1" x14ac:dyDescent="0.5">
      <c r="A120" s="63"/>
      <c r="B120" s="11" t="s">
        <v>14</v>
      </c>
      <c r="C120" s="53">
        <v>5292</v>
      </c>
    </row>
    <row r="121" spans="1:3" ht="85.5" customHeight="1" x14ac:dyDescent="0.45">
      <c r="A121" s="61" t="s">
        <v>124</v>
      </c>
      <c r="B121" s="23" t="s">
        <v>125</v>
      </c>
      <c r="C121" s="38">
        <v>1095</v>
      </c>
    </row>
    <row r="122" spans="1:3" ht="49.5" customHeight="1" thickBot="1" x14ac:dyDescent="0.5">
      <c r="A122" s="63"/>
      <c r="B122" s="24" t="s">
        <v>126</v>
      </c>
      <c r="C122" s="40">
        <v>250</v>
      </c>
    </row>
    <row r="123" spans="1:3" ht="35.25" customHeight="1" thickBot="1" x14ac:dyDescent="0.5">
      <c r="A123" s="60"/>
      <c r="B123" s="15" t="s">
        <v>14</v>
      </c>
      <c r="C123" s="37">
        <v>1345</v>
      </c>
    </row>
  </sheetData>
  <mergeCells count="22">
    <mergeCell ref="A1:C1"/>
    <mergeCell ref="A95:A98"/>
    <mergeCell ref="A99:A102"/>
    <mergeCell ref="A103:A107"/>
    <mergeCell ref="A108:A112"/>
    <mergeCell ref="A84:A85"/>
    <mergeCell ref="A86:A87"/>
    <mergeCell ref="A20:A51"/>
    <mergeCell ref="A3:A14"/>
    <mergeCell ref="A15:A19"/>
    <mergeCell ref="A52:A54"/>
    <mergeCell ref="A55:A57"/>
    <mergeCell ref="A58:A59"/>
    <mergeCell ref="A113:A116"/>
    <mergeCell ref="A117:A120"/>
    <mergeCell ref="A93:A94"/>
    <mergeCell ref="A88:A92"/>
    <mergeCell ref="A75:A76"/>
    <mergeCell ref="A121:A122"/>
    <mergeCell ref="A77:A83"/>
    <mergeCell ref="A60:A69"/>
    <mergeCell ref="A70:A7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DAEF4-D781-4F35-85E4-460EB68D9258}">
  <dimension ref="A1:C7"/>
  <sheetViews>
    <sheetView rightToLeft="1" zoomScale="69" zoomScaleNormal="69" workbookViewId="0">
      <selection activeCell="B10" sqref="B10"/>
    </sheetView>
  </sheetViews>
  <sheetFormatPr defaultRowHeight="26.25" x14ac:dyDescent="0.65"/>
  <cols>
    <col min="1" max="1" width="40.140625" style="2" customWidth="1"/>
    <col min="2" max="2" width="44.140625" style="35" customWidth="1"/>
    <col min="3" max="3" width="44.28515625" style="35" customWidth="1"/>
    <col min="4" max="16384" width="9.140625" style="1"/>
  </cols>
  <sheetData>
    <row r="1" spans="1:3" ht="43.5" customHeight="1" thickBot="1" x14ac:dyDescent="0.5">
      <c r="A1" s="70" t="s">
        <v>131</v>
      </c>
      <c r="B1" s="71"/>
      <c r="C1" s="72"/>
    </row>
    <row r="2" spans="1:3" ht="79.5" thickBot="1" x14ac:dyDescent="0.5">
      <c r="A2" s="54" t="s">
        <v>0</v>
      </c>
      <c r="B2" s="55" t="s">
        <v>1</v>
      </c>
      <c r="C2" s="56" t="s">
        <v>2</v>
      </c>
    </row>
    <row r="3" spans="1:3" ht="35.25" customHeight="1" x14ac:dyDescent="0.45">
      <c r="A3" s="61" t="s">
        <v>94</v>
      </c>
      <c r="B3" s="12" t="s">
        <v>95</v>
      </c>
      <c r="C3" s="38">
        <v>20000</v>
      </c>
    </row>
    <row r="4" spans="1:3" ht="35.25" customHeight="1" x14ac:dyDescent="0.45">
      <c r="A4" s="62"/>
      <c r="B4" s="13" t="s">
        <v>96</v>
      </c>
      <c r="C4" s="39">
        <v>25000</v>
      </c>
    </row>
    <row r="5" spans="1:3" ht="35.25" customHeight="1" x14ac:dyDescent="0.45">
      <c r="A5" s="62"/>
      <c r="B5" s="13" t="s">
        <v>97</v>
      </c>
      <c r="C5" s="39">
        <v>3600</v>
      </c>
    </row>
    <row r="6" spans="1:3" ht="35.25" customHeight="1" thickBot="1" x14ac:dyDescent="0.5">
      <c r="A6" s="62"/>
      <c r="B6" s="14" t="s">
        <v>98</v>
      </c>
      <c r="C6" s="40">
        <v>1000</v>
      </c>
    </row>
    <row r="7" spans="1:3" ht="35.25" customHeight="1" thickBot="1" x14ac:dyDescent="0.5">
      <c r="A7" s="63"/>
      <c r="B7" s="15" t="s">
        <v>14</v>
      </c>
      <c r="C7" s="37">
        <v>49600</v>
      </c>
    </row>
  </sheetData>
  <mergeCells count="2">
    <mergeCell ref="A3:A7"/>
    <mergeCell ref="A1:C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FE985-C435-46AC-ACBC-58286F680E97}">
  <dimension ref="A1:C4"/>
  <sheetViews>
    <sheetView rightToLeft="1" zoomScale="69" zoomScaleNormal="69" workbookViewId="0">
      <selection activeCell="E2" sqref="E2"/>
    </sheetView>
  </sheetViews>
  <sheetFormatPr defaultRowHeight="26.25" x14ac:dyDescent="0.65"/>
  <cols>
    <col min="1" max="1" width="40.140625" style="2" customWidth="1"/>
    <col min="2" max="2" width="44.140625" style="35" customWidth="1"/>
    <col min="3" max="3" width="44.28515625" style="35" customWidth="1"/>
    <col min="4" max="16384" width="9.140625" style="1"/>
  </cols>
  <sheetData>
    <row r="1" spans="1:3" ht="43.5" customHeight="1" thickBot="1" x14ac:dyDescent="0.5">
      <c r="A1" s="70" t="s">
        <v>131</v>
      </c>
      <c r="B1" s="71"/>
      <c r="C1" s="72"/>
    </row>
    <row r="2" spans="1:3" ht="79.5" thickBot="1" x14ac:dyDescent="0.5">
      <c r="A2" s="54" t="s">
        <v>0</v>
      </c>
      <c r="B2" s="55" t="s">
        <v>1</v>
      </c>
      <c r="C2" s="56" t="s">
        <v>2</v>
      </c>
    </row>
    <row r="3" spans="1:3" ht="70.5" customHeight="1" thickBot="1" x14ac:dyDescent="0.5">
      <c r="A3" s="61" t="s">
        <v>99</v>
      </c>
      <c r="B3" s="29" t="s">
        <v>100</v>
      </c>
      <c r="C3" s="36">
        <f>70*365</f>
        <v>25550</v>
      </c>
    </row>
    <row r="4" spans="1:3" ht="35.25" customHeight="1" thickBot="1" x14ac:dyDescent="0.5">
      <c r="A4" s="63"/>
      <c r="B4" s="15" t="s">
        <v>14</v>
      </c>
      <c r="C4" s="37">
        <v>25550</v>
      </c>
    </row>
  </sheetData>
  <mergeCells count="2">
    <mergeCell ref="A3:A4"/>
    <mergeCell ref="A1:C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6083C-A107-4706-98B5-BDDB9434312C}">
  <dimension ref="A1:C6"/>
  <sheetViews>
    <sheetView rightToLeft="1" zoomScale="69" zoomScaleNormal="69" workbookViewId="0">
      <selection activeCell="F2" sqref="F2"/>
    </sheetView>
  </sheetViews>
  <sheetFormatPr defaultRowHeight="26.25" x14ac:dyDescent="0.65"/>
  <cols>
    <col min="1" max="1" width="40.140625" style="2" customWidth="1"/>
    <col min="2" max="2" width="44.140625" style="35" customWidth="1"/>
    <col min="3" max="3" width="44.28515625" style="35" customWidth="1"/>
    <col min="4" max="16384" width="9.140625" style="1"/>
  </cols>
  <sheetData>
    <row r="1" spans="1:3" ht="43.5" customHeight="1" thickBot="1" x14ac:dyDescent="0.5">
      <c r="A1" s="70" t="s">
        <v>131</v>
      </c>
      <c r="B1" s="71"/>
      <c r="C1" s="72"/>
    </row>
    <row r="2" spans="1:3" ht="79.5" thickBot="1" x14ac:dyDescent="0.5">
      <c r="A2" s="54" t="s">
        <v>0</v>
      </c>
      <c r="B2" s="55" t="s">
        <v>1</v>
      </c>
      <c r="C2" s="56" t="s">
        <v>2</v>
      </c>
    </row>
    <row r="3" spans="1:3" ht="35.25" customHeight="1" x14ac:dyDescent="0.45">
      <c r="A3" s="61" t="s">
        <v>127</v>
      </c>
      <c r="B3" s="30" t="s">
        <v>128</v>
      </c>
      <c r="C3" s="30">
        <v>6570</v>
      </c>
    </row>
    <row r="4" spans="1:3" ht="35.25" customHeight="1" x14ac:dyDescent="0.45">
      <c r="A4" s="62"/>
      <c r="B4" s="30" t="s">
        <v>129</v>
      </c>
      <c r="C4" s="30">
        <v>1200</v>
      </c>
    </row>
    <row r="5" spans="1:3" ht="35.25" customHeight="1" thickBot="1" x14ac:dyDescent="0.5">
      <c r="A5" s="62"/>
      <c r="B5" s="30" t="s">
        <v>130</v>
      </c>
      <c r="C5" s="30">
        <v>32</v>
      </c>
    </row>
    <row r="6" spans="1:3" ht="35.25" customHeight="1" thickBot="1" x14ac:dyDescent="0.5">
      <c r="A6" s="63"/>
      <c r="B6" s="15" t="s">
        <v>14</v>
      </c>
      <c r="C6" s="15">
        <v>7802</v>
      </c>
    </row>
  </sheetData>
  <mergeCells count="2">
    <mergeCell ref="A3:A6"/>
    <mergeCell ref="A1:C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F9960-CA05-484C-86C2-84F953AF9FBD}">
  <dimension ref="A1:C8"/>
  <sheetViews>
    <sheetView rightToLeft="1" zoomScale="69" zoomScaleNormal="69" workbookViewId="0">
      <selection activeCell="Q2" sqref="Q2"/>
    </sheetView>
  </sheetViews>
  <sheetFormatPr defaultRowHeight="26.25" x14ac:dyDescent="0.65"/>
  <cols>
    <col min="1" max="1" width="40.140625" style="2" customWidth="1"/>
    <col min="2" max="2" width="44.140625" style="35" customWidth="1"/>
    <col min="3" max="3" width="44.28515625" style="35" customWidth="1"/>
    <col min="4" max="16384" width="9.140625" style="1"/>
  </cols>
  <sheetData>
    <row r="1" spans="1:3" ht="43.5" customHeight="1" thickBot="1" x14ac:dyDescent="0.5">
      <c r="A1" s="70" t="s">
        <v>131</v>
      </c>
      <c r="B1" s="71"/>
      <c r="C1" s="72"/>
    </row>
    <row r="2" spans="1:3" ht="79.5" thickBot="1" x14ac:dyDescent="0.5">
      <c r="A2" s="54" t="s">
        <v>0</v>
      </c>
      <c r="B2" s="55" t="s">
        <v>1</v>
      </c>
      <c r="C2" s="56" t="s">
        <v>2</v>
      </c>
    </row>
    <row r="3" spans="1:3" ht="35.25" customHeight="1" x14ac:dyDescent="0.45">
      <c r="A3" s="61" t="s">
        <v>106</v>
      </c>
      <c r="B3" s="12" t="s">
        <v>101</v>
      </c>
      <c r="C3" s="39">
        <v>1200</v>
      </c>
    </row>
    <row r="4" spans="1:3" ht="35.25" customHeight="1" x14ac:dyDescent="0.45">
      <c r="A4" s="62"/>
      <c r="B4" s="13" t="s">
        <v>102</v>
      </c>
      <c r="C4" s="39">
        <v>500</v>
      </c>
    </row>
    <row r="5" spans="1:3" ht="35.25" customHeight="1" x14ac:dyDescent="0.45">
      <c r="A5" s="62"/>
      <c r="B5" s="13" t="s">
        <v>103</v>
      </c>
      <c r="C5" s="39">
        <v>80</v>
      </c>
    </row>
    <row r="6" spans="1:3" ht="35.25" customHeight="1" x14ac:dyDescent="0.45">
      <c r="A6" s="62"/>
      <c r="B6" s="13" t="s">
        <v>104</v>
      </c>
      <c r="C6" s="39">
        <v>5</v>
      </c>
    </row>
    <row r="7" spans="1:3" ht="35.25" customHeight="1" thickBot="1" x14ac:dyDescent="0.5">
      <c r="A7" s="62"/>
      <c r="B7" s="14" t="s">
        <v>105</v>
      </c>
      <c r="C7" s="39">
        <v>1</v>
      </c>
    </row>
    <row r="8" spans="1:3" ht="35.25" customHeight="1" thickBot="1" x14ac:dyDescent="0.5">
      <c r="A8" s="79"/>
      <c r="B8" s="15" t="s">
        <v>14</v>
      </c>
      <c r="C8" s="37">
        <v>1786</v>
      </c>
    </row>
  </sheetData>
  <mergeCells count="2">
    <mergeCell ref="A3:A8"/>
    <mergeCell ref="A1:C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C43DB-B110-4787-948B-894E76412C49}">
  <dimension ref="A1:C7"/>
  <sheetViews>
    <sheetView rightToLeft="1" zoomScale="69" zoomScaleNormal="69" workbookViewId="0">
      <selection activeCell="A11" sqref="A11"/>
    </sheetView>
  </sheetViews>
  <sheetFormatPr defaultRowHeight="26.25" x14ac:dyDescent="0.65"/>
  <cols>
    <col min="1" max="1" width="40.140625" style="2" customWidth="1"/>
    <col min="2" max="2" width="44.140625" style="35" customWidth="1"/>
    <col min="3" max="3" width="44.28515625" style="35" customWidth="1"/>
    <col min="4" max="16384" width="9.140625" style="1"/>
  </cols>
  <sheetData>
    <row r="1" spans="1:3" ht="43.5" customHeight="1" thickBot="1" x14ac:dyDescent="0.5">
      <c r="A1" s="70" t="s">
        <v>131</v>
      </c>
      <c r="B1" s="71"/>
      <c r="C1" s="72"/>
    </row>
    <row r="2" spans="1:3" ht="79.5" thickBot="1" x14ac:dyDescent="0.5">
      <c r="A2" s="54" t="s">
        <v>0</v>
      </c>
      <c r="B2" s="55" t="s">
        <v>1</v>
      </c>
      <c r="C2" s="56" t="s">
        <v>2</v>
      </c>
    </row>
    <row r="3" spans="1:3" ht="42" customHeight="1" x14ac:dyDescent="0.45">
      <c r="A3" s="73" t="s">
        <v>107</v>
      </c>
      <c r="B3" s="31" t="s">
        <v>108</v>
      </c>
      <c r="C3" s="48">
        <v>0</v>
      </c>
    </row>
    <row r="4" spans="1:3" ht="42" customHeight="1" x14ac:dyDescent="0.45">
      <c r="A4" s="74"/>
      <c r="B4" s="32" t="s">
        <v>109</v>
      </c>
      <c r="C4" s="49">
        <v>0</v>
      </c>
    </row>
    <row r="5" spans="1:3" ht="42" customHeight="1" x14ac:dyDescent="0.45">
      <c r="A5" s="74"/>
      <c r="B5" s="32" t="s">
        <v>110</v>
      </c>
      <c r="C5" s="49">
        <v>0</v>
      </c>
    </row>
    <row r="6" spans="1:3" ht="42" customHeight="1" thickBot="1" x14ac:dyDescent="0.5">
      <c r="A6" s="74"/>
      <c r="B6" s="33" t="s">
        <v>111</v>
      </c>
      <c r="C6" s="50">
        <v>2870</v>
      </c>
    </row>
    <row r="7" spans="1:3" ht="35.25" customHeight="1" thickBot="1" x14ac:dyDescent="0.5">
      <c r="A7" s="75"/>
      <c r="B7" s="34" t="s">
        <v>14</v>
      </c>
      <c r="C7" s="51">
        <v>2870</v>
      </c>
    </row>
  </sheetData>
  <mergeCells count="2">
    <mergeCell ref="A3:A7"/>
    <mergeCell ref="A1:C1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45598-68B8-4869-95C3-9A7CA5D41779}">
  <dimension ref="A1:C7"/>
  <sheetViews>
    <sheetView rightToLeft="1" zoomScale="69" zoomScaleNormal="69" workbookViewId="0">
      <selection activeCell="C11" sqref="C11"/>
    </sheetView>
  </sheetViews>
  <sheetFormatPr defaultRowHeight="26.25" x14ac:dyDescent="0.65"/>
  <cols>
    <col min="1" max="1" width="40.140625" style="2" customWidth="1"/>
    <col min="2" max="2" width="44.140625" style="35" customWidth="1"/>
    <col min="3" max="3" width="44.28515625" style="35" customWidth="1"/>
    <col min="4" max="16384" width="9.140625" style="1"/>
  </cols>
  <sheetData>
    <row r="1" spans="1:3" ht="43.5" customHeight="1" thickBot="1" x14ac:dyDescent="0.5">
      <c r="A1" s="70" t="s">
        <v>131</v>
      </c>
      <c r="B1" s="71"/>
      <c r="C1" s="72"/>
    </row>
    <row r="2" spans="1:3" ht="79.5" thickBot="1" x14ac:dyDescent="0.5">
      <c r="A2" s="54" t="s">
        <v>0</v>
      </c>
      <c r="B2" s="55" t="s">
        <v>1</v>
      </c>
      <c r="C2" s="56" t="s">
        <v>2</v>
      </c>
    </row>
    <row r="3" spans="1:3" ht="37.5" customHeight="1" x14ac:dyDescent="0.45">
      <c r="A3" s="76" t="s">
        <v>112</v>
      </c>
      <c r="B3" s="57" t="s">
        <v>113</v>
      </c>
      <c r="C3" s="52">
        <v>804</v>
      </c>
    </row>
    <row r="4" spans="1:3" ht="37.5" customHeight="1" x14ac:dyDescent="0.45">
      <c r="A4" s="62"/>
      <c r="B4" s="26" t="s">
        <v>114</v>
      </c>
      <c r="C4" s="45">
        <v>60</v>
      </c>
    </row>
    <row r="5" spans="1:3" ht="37.5" customHeight="1" x14ac:dyDescent="0.45">
      <c r="A5" s="62"/>
      <c r="B5" s="26" t="s">
        <v>115</v>
      </c>
      <c r="C5" s="45">
        <v>233</v>
      </c>
    </row>
    <row r="6" spans="1:3" ht="37.5" customHeight="1" thickBot="1" x14ac:dyDescent="0.5">
      <c r="A6" s="62"/>
      <c r="B6" s="27" t="s">
        <v>116</v>
      </c>
      <c r="C6" s="46">
        <v>165</v>
      </c>
    </row>
    <row r="7" spans="1:3" ht="35.25" customHeight="1" thickBot="1" x14ac:dyDescent="0.5">
      <c r="A7" s="63"/>
      <c r="B7" s="15" t="s">
        <v>14</v>
      </c>
      <c r="C7" s="37">
        <v>1262</v>
      </c>
    </row>
  </sheetData>
  <mergeCells count="2">
    <mergeCell ref="A3:A7"/>
    <mergeCell ref="A1:C1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49F2B-5E12-41D6-879A-CABB12D94D59}">
  <dimension ref="A1:C6"/>
  <sheetViews>
    <sheetView rightToLeft="1" zoomScale="69" zoomScaleNormal="69" workbookViewId="0">
      <selection activeCell="B15" sqref="B15"/>
    </sheetView>
  </sheetViews>
  <sheetFormatPr defaultRowHeight="26.25" x14ac:dyDescent="0.65"/>
  <cols>
    <col min="1" max="1" width="40.140625" style="2" customWidth="1"/>
    <col min="2" max="2" width="44.140625" style="35" customWidth="1"/>
    <col min="3" max="3" width="44.28515625" style="35" customWidth="1"/>
    <col min="4" max="16384" width="9.140625" style="1"/>
  </cols>
  <sheetData>
    <row r="1" spans="1:3" ht="43.5" customHeight="1" thickBot="1" x14ac:dyDescent="0.5">
      <c r="A1" s="70" t="s">
        <v>131</v>
      </c>
      <c r="B1" s="71"/>
      <c r="C1" s="72"/>
    </row>
    <row r="2" spans="1:3" ht="79.5" thickBot="1" x14ac:dyDescent="0.5">
      <c r="A2" s="54" t="s">
        <v>0</v>
      </c>
      <c r="B2" s="55" t="s">
        <v>1</v>
      </c>
      <c r="C2" s="56" t="s">
        <v>2</v>
      </c>
    </row>
    <row r="3" spans="1:3" ht="44.25" customHeight="1" x14ac:dyDescent="0.45">
      <c r="A3" s="61" t="s">
        <v>117</v>
      </c>
      <c r="B3" s="12" t="s">
        <v>118</v>
      </c>
      <c r="C3" s="38">
        <f>60*365</f>
        <v>21900</v>
      </c>
    </row>
    <row r="4" spans="1:3" ht="35.25" customHeight="1" x14ac:dyDescent="0.45">
      <c r="A4" s="62"/>
      <c r="B4" s="13" t="s">
        <v>119</v>
      </c>
      <c r="C4" s="39">
        <f>65*365</f>
        <v>23725</v>
      </c>
    </row>
    <row r="5" spans="1:3" ht="35.25" customHeight="1" thickBot="1" x14ac:dyDescent="0.5">
      <c r="A5" s="62"/>
      <c r="B5" s="14" t="s">
        <v>120</v>
      </c>
      <c r="C5" s="40">
        <f>50*365</f>
        <v>18250</v>
      </c>
    </row>
    <row r="6" spans="1:3" ht="35.25" customHeight="1" thickBot="1" x14ac:dyDescent="0.5">
      <c r="A6" s="63"/>
      <c r="B6" s="15" t="s">
        <v>14</v>
      </c>
      <c r="C6" s="37">
        <v>63875</v>
      </c>
    </row>
  </sheetData>
  <mergeCells count="2">
    <mergeCell ref="A3:A6"/>
    <mergeCell ref="A1:C1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B4A95-8E35-4AB5-8860-13C90A65448B}">
  <dimension ref="A1:C6"/>
  <sheetViews>
    <sheetView rightToLeft="1" zoomScale="69" zoomScaleNormal="69" workbookViewId="0">
      <selection activeCell="G5" sqref="G5"/>
    </sheetView>
  </sheetViews>
  <sheetFormatPr defaultRowHeight="26.25" x14ac:dyDescent="0.65"/>
  <cols>
    <col min="1" max="1" width="40.140625" style="2" customWidth="1"/>
    <col min="2" max="2" width="44.140625" style="35" customWidth="1"/>
    <col min="3" max="3" width="44.28515625" style="35" customWidth="1"/>
    <col min="4" max="16384" width="9.140625" style="1"/>
  </cols>
  <sheetData>
    <row r="1" spans="1:3" ht="43.5" customHeight="1" thickBot="1" x14ac:dyDescent="0.5">
      <c r="A1" s="70" t="s">
        <v>131</v>
      </c>
      <c r="B1" s="71"/>
      <c r="C1" s="72"/>
    </row>
    <row r="2" spans="1:3" ht="79.5" thickBot="1" x14ac:dyDescent="0.5">
      <c r="A2" s="54" t="s">
        <v>0</v>
      </c>
      <c r="B2" s="55" t="s">
        <v>1</v>
      </c>
      <c r="C2" s="56" t="s">
        <v>2</v>
      </c>
    </row>
    <row r="3" spans="1:3" ht="35.25" customHeight="1" x14ac:dyDescent="0.45">
      <c r="A3" s="61" t="s">
        <v>121</v>
      </c>
      <c r="B3" s="23" t="s">
        <v>121</v>
      </c>
      <c r="C3" s="41">
        <v>4745</v>
      </c>
    </row>
    <row r="4" spans="1:3" ht="35.25" customHeight="1" x14ac:dyDescent="0.45">
      <c r="A4" s="62"/>
      <c r="B4" s="25" t="s">
        <v>122</v>
      </c>
      <c r="C4" s="43">
        <v>511</v>
      </c>
    </row>
    <row r="5" spans="1:3" ht="35.25" customHeight="1" thickBot="1" x14ac:dyDescent="0.5">
      <c r="A5" s="62"/>
      <c r="B5" s="24" t="s">
        <v>123</v>
      </c>
      <c r="C5" s="42">
        <v>36</v>
      </c>
    </row>
    <row r="6" spans="1:3" ht="35.25" customHeight="1" thickBot="1" x14ac:dyDescent="0.5">
      <c r="A6" s="63"/>
      <c r="B6" s="11" t="s">
        <v>14</v>
      </c>
      <c r="C6" s="53">
        <v>5292</v>
      </c>
    </row>
  </sheetData>
  <mergeCells count="2">
    <mergeCell ref="A3:A6"/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67B45-B011-40A4-AAE9-3565FC874489}">
  <dimension ref="A1:Y14"/>
  <sheetViews>
    <sheetView rightToLeft="1" zoomScale="69" zoomScaleNormal="69" workbookViewId="0">
      <selection activeCell="H16" sqref="H16"/>
    </sheetView>
  </sheetViews>
  <sheetFormatPr defaultRowHeight="26.25" x14ac:dyDescent="0.65"/>
  <cols>
    <col min="1" max="1" width="40.140625" style="2" customWidth="1"/>
    <col min="2" max="2" width="44.140625" style="35" customWidth="1"/>
    <col min="3" max="3" width="44.28515625" style="35" customWidth="1"/>
    <col min="4" max="16384" width="9.140625" style="1"/>
  </cols>
  <sheetData>
    <row r="1" spans="1:25" ht="43.5" customHeight="1" thickBot="1" x14ac:dyDescent="0.5">
      <c r="A1" s="70" t="s">
        <v>131</v>
      </c>
      <c r="B1" s="71"/>
      <c r="C1" s="72"/>
    </row>
    <row r="2" spans="1:25" ht="79.5" thickBot="1" x14ac:dyDescent="0.5">
      <c r="A2" s="54" t="s">
        <v>0</v>
      </c>
      <c r="B2" s="55" t="s">
        <v>1</v>
      </c>
      <c r="C2" s="56" t="s">
        <v>2</v>
      </c>
    </row>
    <row r="3" spans="1:25" ht="35.25" customHeight="1" x14ac:dyDescent="0.45">
      <c r="A3" s="77" t="s">
        <v>19</v>
      </c>
      <c r="B3" s="7" t="s">
        <v>3</v>
      </c>
      <c r="C3" s="3">
        <v>4550</v>
      </c>
    </row>
    <row r="4" spans="1:25" ht="35.25" customHeight="1" x14ac:dyDescent="0.45">
      <c r="A4" s="66"/>
      <c r="B4" s="8" t="s">
        <v>4</v>
      </c>
      <c r="C4" s="4">
        <v>485</v>
      </c>
    </row>
    <row r="5" spans="1:25" ht="35.25" customHeight="1" x14ac:dyDescent="0.45">
      <c r="A5" s="66"/>
      <c r="B5" s="8" t="s">
        <v>5</v>
      </c>
      <c r="C5" s="4">
        <v>315</v>
      </c>
      <c r="Y5" s="1" t="e">
        <f>C14+#REF!+#REF!+#REF!+#REF!+#REF!+#REF!+#REF!+#REF!+#REF!+#REF!+#REF!+#REF!+#REF!+#REF!+#REF!+#REF!+#REF!+#REF!</f>
        <v>#REF!</v>
      </c>
    </row>
    <row r="6" spans="1:25" ht="35.25" customHeight="1" x14ac:dyDescent="0.45">
      <c r="A6" s="66"/>
      <c r="B6" s="8" t="s">
        <v>6</v>
      </c>
      <c r="C6" s="4">
        <v>290</v>
      </c>
    </row>
    <row r="7" spans="1:25" ht="35.25" customHeight="1" x14ac:dyDescent="0.45">
      <c r="A7" s="66"/>
      <c r="B7" s="8" t="s">
        <v>7</v>
      </c>
      <c r="C7" s="4">
        <v>125</v>
      </c>
    </row>
    <row r="8" spans="1:25" ht="35.25" customHeight="1" x14ac:dyDescent="0.45">
      <c r="A8" s="66"/>
      <c r="B8" s="8" t="s">
        <v>8</v>
      </c>
      <c r="C8" s="4">
        <v>162</v>
      </c>
    </row>
    <row r="9" spans="1:25" ht="35.25" customHeight="1" x14ac:dyDescent="0.45">
      <c r="A9" s="66"/>
      <c r="B9" s="8" t="s">
        <v>9</v>
      </c>
      <c r="C9" s="4">
        <v>335</v>
      </c>
    </row>
    <row r="10" spans="1:25" ht="35.25" customHeight="1" x14ac:dyDescent="0.45">
      <c r="A10" s="66"/>
      <c r="B10" s="8" t="s">
        <v>10</v>
      </c>
      <c r="C10" s="4">
        <v>180</v>
      </c>
    </row>
    <row r="11" spans="1:25" ht="35.25" customHeight="1" x14ac:dyDescent="0.45">
      <c r="A11" s="66"/>
      <c r="B11" s="8" t="s">
        <v>11</v>
      </c>
      <c r="C11" s="4">
        <v>125</v>
      </c>
    </row>
    <row r="12" spans="1:25" ht="35.25" customHeight="1" x14ac:dyDescent="0.45">
      <c r="A12" s="66"/>
      <c r="B12" s="8" t="s">
        <v>12</v>
      </c>
      <c r="C12" s="4">
        <v>155</v>
      </c>
    </row>
    <row r="13" spans="1:25" ht="35.25" customHeight="1" thickBot="1" x14ac:dyDescent="0.5">
      <c r="A13" s="66"/>
      <c r="B13" s="9" t="s">
        <v>13</v>
      </c>
      <c r="C13" s="5">
        <v>155</v>
      </c>
    </row>
    <row r="14" spans="1:25" ht="35.25" customHeight="1" thickBot="1" x14ac:dyDescent="0.5">
      <c r="A14" s="78"/>
      <c r="B14" s="10" t="s">
        <v>14</v>
      </c>
      <c r="C14" s="6">
        <f>SUM(C3:C13)</f>
        <v>6877</v>
      </c>
    </row>
  </sheetData>
  <mergeCells count="2">
    <mergeCell ref="A1:C1"/>
    <mergeCell ref="A3:A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4FDCD-1AF6-4A3D-AE53-C55F46EA5D28}">
  <dimension ref="A1:C7"/>
  <sheetViews>
    <sheetView rightToLeft="1" zoomScale="69" zoomScaleNormal="69" workbookViewId="0">
      <selection activeCell="N6" sqref="N6"/>
    </sheetView>
  </sheetViews>
  <sheetFormatPr defaultRowHeight="26.25" x14ac:dyDescent="0.65"/>
  <cols>
    <col min="1" max="1" width="40.140625" style="2" customWidth="1"/>
    <col min="2" max="2" width="44.140625" style="35" customWidth="1"/>
    <col min="3" max="3" width="44.28515625" style="35" customWidth="1"/>
    <col min="4" max="16384" width="9.140625" style="1"/>
  </cols>
  <sheetData>
    <row r="1" spans="1:3" ht="43.5" customHeight="1" thickBot="1" x14ac:dyDescent="0.5">
      <c r="A1" s="70" t="s">
        <v>131</v>
      </c>
      <c r="B1" s="71"/>
      <c r="C1" s="72"/>
    </row>
    <row r="2" spans="1:3" ht="79.5" thickBot="1" x14ac:dyDescent="0.5">
      <c r="A2" s="54" t="s">
        <v>0</v>
      </c>
      <c r="B2" s="55" t="s">
        <v>1</v>
      </c>
      <c r="C2" s="56" t="s">
        <v>2</v>
      </c>
    </row>
    <row r="3" spans="1:3" ht="35.25" customHeight="1" x14ac:dyDescent="0.45">
      <c r="A3" s="77" t="s">
        <v>20</v>
      </c>
      <c r="B3" s="12" t="s">
        <v>15</v>
      </c>
      <c r="C3" s="38">
        <v>10000</v>
      </c>
    </row>
    <row r="4" spans="1:3" ht="35.25" customHeight="1" x14ac:dyDescent="0.45">
      <c r="A4" s="66"/>
      <c r="B4" s="13" t="s">
        <v>16</v>
      </c>
      <c r="C4" s="39">
        <v>1000</v>
      </c>
    </row>
    <row r="5" spans="1:3" ht="35.25" customHeight="1" x14ac:dyDescent="0.45">
      <c r="A5" s="66"/>
      <c r="B5" s="13" t="s">
        <v>17</v>
      </c>
      <c r="C5" s="39">
        <v>2000</v>
      </c>
    </row>
    <row r="6" spans="1:3" ht="35.25" customHeight="1" thickBot="1" x14ac:dyDescent="0.5">
      <c r="A6" s="66"/>
      <c r="B6" s="14" t="s">
        <v>18</v>
      </c>
      <c r="C6" s="40">
        <v>3000</v>
      </c>
    </row>
    <row r="7" spans="1:3" ht="35.25" customHeight="1" thickBot="1" x14ac:dyDescent="0.5">
      <c r="A7" s="78"/>
      <c r="B7" s="15" t="s">
        <v>14</v>
      </c>
      <c r="C7" s="37">
        <v>16000</v>
      </c>
    </row>
  </sheetData>
  <mergeCells count="2">
    <mergeCell ref="A1:C1"/>
    <mergeCell ref="A3:A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6818A-C68D-4035-8B26-1379BB6451A6}">
  <dimension ref="A1:C34"/>
  <sheetViews>
    <sheetView rightToLeft="1" zoomScale="69" zoomScaleNormal="69" workbookViewId="0">
      <selection activeCell="I30" sqref="I30"/>
    </sheetView>
  </sheetViews>
  <sheetFormatPr defaultRowHeight="26.25" x14ac:dyDescent="0.65"/>
  <cols>
    <col min="1" max="1" width="40.140625" style="2" customWidth="1"/>
    <col min="2" max="2" width="44.140625" style="35" customWidth="1"/>
    <col min="3" max="3" width="44.28515625" style="35" customWidth="1"/>
    <col min="4" max="16384" width="9.140625" style="1"/>
  </cols>
  <sheetData>
    <row r="1" spans="1:3" ht="43.5" customHeight="1" thickBot="1" x14ac:dyDescent="0.5">
      <c r="A1" s="70" t="s">
        <v>131</v>
      </c>
      <c r="B1" s="71"/>
      <c r="C1" s="72"/>
    </row>
    <row r="2" spans="1:3" ht="79.5" thickBot="1" x14ac:dyDescent="0.5">
      <c r="A2" s="54" t="s">
        <v>0</v>
      </c>
      <c r="B2" s="55" t="s">
        <v>1</v>
      </c>
      <c r="C2" s="56" t="s">
        <v>2</v>
      </c>
    </row>
    <row r="3" spans="1:3" ht="35.25" customHeight="1" x14ac:dyDescent="0.45">
      <c r="A3" s="77" t="s">
        <v>21</v>
      </c>
      <c r="B3" s="16" t="s">
        <v>22</v>
      </c>
      <c r="C3" s="3">
        <v>10</v>
      </c>
    </row>
    <row r="4" spans="1:3" ht="35.25" customHeight="1" x14ac:dyDescent="0.45">
      <c r="A4" s="66"/>
      <c r="B4" s="17" t="s">
        <v>23</v>
      </c>
      <c r="C4" s="4">
        <v>25500</v>
      </c>
    </row>
    <row r="5" spans="1:3" ht="35.25" customHeight="1" x14ac:dyDescent="0.45">
      <c r="A5" s="66"/>
      <c r="B5" s="17" t="s">
        <v>24</v>
      </c>
      <c r="C5" s="4">
        <v>400</v>
      </c>
    </row>
    <row r="6" spans="1:3" ht="35.25" customHeight="1" x14ac:dyDescent="0.45">
      <c r="A6" s="66"/>
      <c r="B6" s="17" t="s">
        <v>25</v>
      </c>
      <c r="C6" s="4">
        <v>400</v>
      </c>
    </row>
    <row r="7" spans="1:3" ht="35.25" customHeight="1" x14ac:dyDescent="0.45">
      <c r="A7" s="66"/>
      <c r="B7" s="17" t="s">
        <v>26</v>
      </c>
      <c r="C7" s="4">
        <v>48000</v>
      </c>
    </row>
    <row r="8" spans="1:3" ht="35.25" customHeight="1" x14ac:dyDescent="0.45">
      <c r="A8" s="66"/>
      <c r="B8" s="17" t="s">
        <v>27</v>
      </c>
      <c r="C8" s="4">
        <v>50</v>
      </c>
    </row>
    <row r="9" spans="1:3" ht="35.25" customHeight="1" x14ac:dyDescent="0.45">
      <c r="A9" s="66"/>
      <c r="B9" s="17" t="s">
        <v>28</v>
      </c>
      <c r="C9" s="4">
        <v>100</v>
      </c>
    </row>
    <row r="10" spans="1:3" ht="35.25" customHeight="1" x14ac:dyDescent="0.45">
      <c r="A10" s="66"/>
      <c r="B10" s="17" t="s">
        <v>29</v>
      </c>
      <c r="C10" s="4">
        <v>50</v>
      </c>
    </row>
    <row r="11" spans="1:3" ht="35.25" customHeight="1" x14ac:dyDescent="0.45">
      <c r="A11" s="66"/>
      <c r="B11" s="17" t="s">
        <v>30</v>
      </c>
      <c r="C11" s="4">
        <v>50</v>
      </c>
    </row>
    <row r="12" spans="1:3" ht="35.25" customHeight="1" x14ac:dyDescent="0.45">
      <c r="A12" s="66"/>
      <c r="B12" s="17" t="s">
        <v>31</v>
      </c>
      <c r="C12" s="4">
        <v>10</v>
      </c>
    </row>
    <row r="13" spans="1:3" ht="35.25" customHeight="1" x14ac:dyDescent="0.45">
      <c r="A13" s="66"/>
      <c r="B13" s="17" t="s">
        <v>32</v>
      </c>
      <c r="C13" s="4">
        <v>9000</v>
      </c>
    </row>
    <row r="14" spans="1:3" ht="35.25" customHeight="1" x14ac:dyDescent="0.45">
      <c r="A14" s="66"/>
      <c r="B14" s="17" t="s">
        <v>33</v>
      </c>
      <c r="C14" s="4">
        <v>10</v>
      </c>
    </row>
    <row r="15" spans="1:3" ht="35.25" customHeight="1" thickBot="1" x14ac:dyDescent="0.5">
      <c r="A15" s="66"/>
      <c r="B15" s="17" t="s">
        <v>34</v>
      </c>
      <c r="C15" s="4">
        <v>50</v>
      </c>
    </row>
    <row r="16" spans="1:3" ht="35.25" customHeight="1" thickBot="1" x14ac:dyDescent="0.5">
      <c r="A16" s="66"/>
      <c r="B16" s="18" t="s">
        <v>35</v>
      </c>
      <c r="C16" s="4">
        <v>0.2</v>
      </c>
    </row>
    <row r="17" spans="1:3" ht="35.25" customHeight="1" x14ac:dyDescent="0.45">
      <c r="A17" s="66"/>
      <c r="B17" s="17" t="s">
        <v>36</v>
      </c>
      <c r="C17" s="4">
        <v>50</v>
      </c>
    </row>
    <row r="18" spans="1:3" ht="35.25" customHeight="1" x14ac:dyDescent="0.45">
      <c r="A18" s="66"/>
      <c r="B18" s="17" t="s">
        <v>37</v>
      </c>
      <c r="C18" s="4">
        <v>2500</v>
      </c>
    </row>
    <row r="19" spans="1:3" ht="35.25" customHeight="1" x14ac:dyDescent="0.45">
      <c r="A19" s="66"/>
      <c r="B19" s="17" t="s">
        <v>38</v>
      </c>
      <c r="C19" s="4">
        <v>30</v>
      </c>
    </row>
    <row r="20" spans="1:3" ht="35.25" customHeight="1" x14ac:dyDescent="0.45">
      <c r="A20" s="66"/>
      <c r="B20" s="17" t="s">
        <v>39</v>
      </c>
      <c r="C20" s="4">
        <v>5</v>
      </c>
    </row>
    <row r="21" spans="1:3" ht="35.25" customHeight="1" x14ac:dyDescent="0.45">
      <c r="A21" s="66"/>
      <c r="B21" s="19" t="s">
        <v>40</v>
      </c>
      <c r="C21" s="4">
        <v>20</v>
      </c>
    </row>
    <row r="22" spans="1:3" ht="35.25" customHeight="1" x14ac:dyDescent="0.45">
      <c r="A22" s="66"/>
      <c r="B22" s="17" t="s">
        <v>41</v>
      </c>
      <c r="C22" s="4">
        <v>500</v>
      </c>
    </row>
    <row r="23" spans="1:3" ht="35.25" customHeight="1" x14ac:dyDescent="0.45">
      <c r="A23" s="66"/>
      <c r="B23" s="17" t="s">
        <v>42</v>
      </c>
      <c r="C23" s="4">
        <v>1500</v>
      </c>
    </row>
    <row r="24" spans="1:3" ht="35.25" customHeight="1" x14ac:dyDescent="0.45">
      <c r="A24" s="66"/>
      <c r="B24" s="17" t="s">
        <v>43</v>
      </c>
      <c r="C24" s="4">
        <v>30</v>
      </c>
    </row>
    <row r="25" spans="1:3" ht="35.25" customHeight="1" x14ac:dyDescent="0.45">
      <c r="A25" s="66"/>
      <c r="B25" s="17" t="s">
        <v>44</v>
      </c>
      <c r="C25" s="4">
        <v>3000</v>
      </c>
    </row>
    <row r="26" spans="1:3" ht="35.25" customHeight="1" x14ac:dyDescent="0.45">
      <c r="A26" s="66"/>
      <c r="B26" s="17" t="s">
        <v>45</v>
      </c>
      <c r="C26" s="4">
        <v>20</v>
      </c>
    </row>
    <row r="27" spans="1:3" ht="35.25" customHeight="1" x14ac:dyDescent="0.45">
      <c r="A27" s="66"/>
      <c r="B27" s="17" t="s">
        <v>46</v>
      </c>
      <c r="C27" s="4">
        <v>20</v>
      </c>
    </row>
    <row r="28" spans="1:3" ht="35.25" customHeight="1" x14ac:dyDescent="0.45">
      <c r="A28" s="66"/>
      <c r="B28" s="17" t="s">
        <v>47</v>
      </c>
      <c r="C28" s="4">
        <v>30</v>
      </c>
    </row>
    <row r="29" spans="1:3" ht="35.25" customHeight="1" x14ac:dyDescent="0.45">
      <c r="A29" s="66"/>
      <c r="B29" s="17" t="s">
        <v>48</v>
      </c>
      <c r="C29" s="4">
        <v>0.5</v>
      </c>
    </row>
    <row r="30" spans="1:3" ht="35.25" customHeight="1" x14ac:dyDescent="0.45">
      <c r="A30" s="66"/>
      <c r="B30" s="17" t="s">
        <v>49</v>
      </c>
      <c r="C30" s="4">
        <v>20</v>
      </c>
    </row>
    <row r="31" spans="1:3" ht="35.25" customHeight="1" x14ac:dyDescent="0.45">
      <c r="A31" s="66"/>
      <c r="B31" s="17" t="s">
        <v>50</v>
      </c>
      <c r="C31" s="4">
        <v>100</v>
      </c>
    </row>
    <row r="32" spans="1:3" ht="35.25" customHeight="1" x14ac:dyDescent="0.45">
      <c r="A32" s="66"/>
      <c r="B32" s="20" t="s">
        <v>51</v>
      </c>
      <c r="C32" s="4">
        <v>5</v>
      </c>
    </row>
    <row r="33" spans="1:3" ht="35.25" customHeight="1" thickBot="1" x14ac:dyDescent="0.5">
      <c r="A33" s="66"/>
      <c r="B33" s="21" t="s">
        <v>52</v>
      </c>
      <c r="C33" s="5">
        <v>20</v>
      </c>
    </row>
    <row r="34" spans="1:3" ht="35.25" customHeight="1" thickBot="1" x14ac:dyDescent="0.5">
      <c r="A34" s="66"/>
      <c r="B34" s="22" t="s">
        <v>14</v>
      </c>
      <c r="C34" s="37">
        <v>74510</v>
      </c>
    </row>
  </sheetData>
  <mergeCells count="2">
    <mergeCell ref="A1:C1"/>
    <mergeCell ref="A3:A3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D41ED-7253-408A-873E-4E2FB04DD218}">
  <dimension ref="A1:C5"/>
  <sheetViews>
    <sheetView rightToLeft="1" zoomScale="69" zoomScaleNormal="69" workbookViewId="0">
      <selection activeCell="H2" sqref="H2"/>
    </sheetView>
  </sheetViews>
  <sheetFormatPr defaultRowHeight="26.25" x14ac:dyDescent="0.65"/>
  <cols>
    <col min="1" max="1" width="40.140625" style="2" customWidth="1"/>
    <col min="2" max="2" width="44.140625" style="35" customWidth="1"/>
    <col min="3" max="3" width="44.28515625" style="35" customWidth="1"/>
    <col min="4" max="16384" width="9.140625" style="1"/>
  </cols>
  <sheetData>
    <row r="1" spans="1:3" ht="43.5" customHeight="1" thickBot="1" x14ac:dyDescent="0.5">
      <c r="A1" s="70" t="s">
        <v>131</v>
      </c>
      <c r="B1" s="71"/>
      <c r="C1" s="72"/>
    </row>
    <row r="2" spans="1:3" ht="79.5" thickBot="1" x14ac:dyDescent="0.5">
      <c r="A2" s="54" t="s">
        <v>0</v>
      </c>
      <c r="B2" s="55" t="s">
        <v>1</v>
      </c>
      <c r="C2" s="56" t="s">
        <v>2</v>
      </c>
    </row>
    <row r="3" spans="1:3" ht="35.25" customHeight="1" x14ac:dyDescent="0.45">
      <c r="A3" s="68" t="s">
        <v>55</v>
      </c>
      <c r="B3" s="23" t="s">
        <v>54</v>
      </c>
      <c r="C3" s="41">
        <v>220</v>
      </c>
    </row>
    <row r="4" spans="1:3" ht="35.25" customHeight="1" thickBot="1" x14ac:dyDescent="0.5">
      <c r="A4" s="68"/>
      <c r="B4" s="24" t="s">
        <v>53</v>
      </c>
      <c r="C4" s="42">
        <v>15.4</v>
      </c>
    </row>
    <row r="5" spans="1:3" ht="35.25" customHeight="1" thickBot="1" x14ac:dyDescent="0.5">
      <c r="A5" s="68"/>
      <c r="B5" s="15" t="s">
        <v>14</v>
      </c>
      <c r="C5" s="37">
        <v>235.4</v>
      </c>
    </row>
  </sheetData>
  <mergeCells count="2">
    <mergeCell ref="A1:C1"/>
    <mergeCell ref="A3:A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C2922-5628-4676-B73A-B87FAC0D566D}">
  <dimension ref="A1:C24"/>
  <sheetViews>
    <sheetView rightToLeft="1" topLeftCell="A31" zoomScale="69" zoomScaleNormal="69" workbookViewId="0">
      <selection activeCell="E23" sqref="E23"/>
    </sheetView>
  </sheetViews>
  <sheetFormatPr defaultRowHeight="26.25" x14ac:dyDescent="0.65"/>
  <cols>
    <col min="1" max="1" width="40.140625" style="2" customWidth="1"/>
    <col min="2" max="2" width="44.140625" style="35" customWidth="1"/>
    <col min="3" max="3" width="44.28515625" style="35" customWidth="1"/>
    <col min="4" max="16384" width="9.140625" style="1"/>
  </cols>
  <sheetData>
    <row r="1" spans="1:3" ht="43.5" customHeight="1" thickBot="1" x14ac:dyDescent="0.5">
      <c r="A1" s="70" t="s">
        <v>131</v>
      </c>
      <c r="B1" s="71"/>
      <c r="C1" s="72"/>
    </row>
    <row r="2" spans="1:3" ht="79.5" thickBot="1" x14ac:dyDescent="0.5">
      <c r="A2" s="54" t="s">
        <v>0</v>
      </c>
      <c r="B2" s="55" t="s">
        <v>1</v>
      </c>
      <c r="C2" s="56" t="s">
        <v>2</v>
      </c>
    </row>
    <row r="3" spans="1:3" ht="44.25" customHeight="1" x14ac:dyDescent="0.45">
      <c r="A3" s="69" t="s">
        <v>56</v>
      </c>
      <c r="B3" s="23" t="s">
        <v>57</v>
      </c>
      <c r="C3" s="38">
        <v>110000</v>
      </c>
    </row>
    <row r="4" spans="1:3" ht="44.25" customHeight="1" x14ac:dyDescent="0.45">
      <c r="A4" s="69"/>
      <c r="B4" s="25" t="s">
        <v>58</v>
      </c>
      <c r="C4" s="39">
        <v>55000</v>
      </c>
    </row>
    <row r="5" spans="1:3" ht="44.25" customHeight="1" x14ac:dyDescent="0.45">
      <c r="A5" s="69"/>
      <c r="B5" s="24" t="s">
        <v>59</v>
      </c>
      <c r="C5" s="40">
        <v>90000</v>
      </c>
    </row>
    <row r="6" spans="1:3" ht="72" customHeight="1" x14ac:dyDescent="0.45">
      <c r="A6" s="69" t="s">
        <v>60</v>
      </c>
      <c r="B6" s="25" t="s">
        <v>61</v>
      </c>
      <c r="C6" s="43">
        <v>780</v>
      </c>
    </row>
    <row r="7" spans="1:3" ht="72" customHeight="1" x14ac:dyDescent="0.45">
      <c r="A7" s="69"/>
      <c r="B7" s="13" t="s">
        <v>62</v>
      </c>
      <c r="C7" s="39">
        <v>620</v>
      </c>
    </row>
    <row r="8" spans="1:3" ht="44.25" customHeight="1" x14ac:dyDescent="0.45">
      <c r="A8" s="65" t="s">
        <v>63</v>
      </c>
      <c r="B8" s="13" t="s">
        <v>64</v>
      </c>
      <c r="C8" s="44">
        <v>4535</v>
      </c>
    </row>
    <row r="9" spans="1:3" ht="44.25" customHeight="1" x14ac:dyDescent="0.45">
      <c r="A9" s="66"/>
      <c r="B9" s="13" t="s">
        <v>65</v>
      </c>
      <c r="C9" s="44">
        <v>210</v>
      </c>
    </row>
    <row r="10" spans="1:3" ht="44.25" customHeight="1" x14ac:dyDescent="0.45">
      <c r="A10" s="66"/>
      <c r="B10" s="13" t="s">
        <v>66</v>
      </c>
      <c r="C10" s="44">
        <v>38</v>
      </c>
    </row>
    <row r="11" spans="1:3" ht="44.25" customHeight="1" x14ac:dyDescent="0.45">
      <c r="A11" s="66"/>
      <c r="B11" s="13" t="s">
        <v>67</v>
      </c>
      <c r="C11" s="44">
        <v>292</v>
      </c>
    </row>
    <row r="12" spans="1:3" ht="44.25" customHeight="1" x14ac:dyDescent="0.45">
      <c r="A12" s="66"/>
      <c r="B12" s="13" t="s">
        <v>68</v>
      </c>
      <c r="C12" s="39">
        <v>105</v>
      </c>
    </row>
    <row r="13" spans="1:3" ht="44.25" customHeight="1" x14ac:dyDescent="0.45">
      <c r="A13" s="66"/>
      <c r="B13" s="13" t="s">
        <v>69</v>
      </c>
      <c r="C13" s="39">
        <v>110</v>
      </c>
    </row>
    <row r="14" spans="1:3" ht="44.25" customHeight="1" x14ac:dyDescent="0.45">
      <c r="A14" s="66"/>
      <c r="B14" s="13" t="s">
        <v>70</v>
      </c>
      <c r="C14" s="39">
        <v>107</v>
      </c>
    </row>
    <row r="15" spans="1:3" ht="44.25" customHeight="1" x14ac:dyDescent="0.45">
      <c r="A15" s="66"/>
      <c r="B15" s="13" t="s">
        <v>71</v>
      </c>
      <c r="C15" s="39">
        <v>88</v>
      </c>
    </row>
    <row r="16" spans="1:3" ht="44.25" customHeight="1" x14ac:dyDescent="0.45">
      <c r="A16" s="66"/>
      <c r="B16" s="13" t="s">
        <v>72</v>
      </c>
      <c r="C16" s="44">
        <v>9</v>
      </c>
    </row>
    <row r="17" spans="1:3" ht="44.25" customHeight="1" x14ac:dyDescent="0.45">
      <c r="A17" s="67"/>
      <c r="B17" s="13" t="s">
        <v>73</v>
      </c>
      <c r="C17" s="39">
        <v>12</v>
      </c>
    </row>
    <row r="18" spans="1:3" ht="57.75" customHeight="1" x14ac:dyDescent="0.45">
      <c r="A18" s="61" t="s">
        <v>74</v>
      </c>
      <c r="B18" s="13" t="s">
        <v>75</v>
      </c>
      <c r="C18" s="39">
        <v>460</v>
      </c>
    </row>
    <row r="19" spans="1:3" ht="57.75" customHeight="1" x14ac:dyDescent="0.45">
      <c r="A19" s="62"/>
      <c r="B19" s="13" t="s">
        <v>76</v>
      </c>
      <c r="C19" s="39">
        <v>240</v>
      </c>
    </row>
    <row r="20" spans="1:3" ht="57.75" customHeight="1" x14ac:dyDescent="0.45">
      <c r="A20" s="62"/>
      <c r="B20" s="13" t="s">
        <v>77</v>
      </c>
      <c r="C20" s="39">
        <v>350</v>
      </c>
    </row>
    <row r="21" spans="1:3" ht="57.75" customHeight="1" x14ac:dyDescent="0.45">
      <c r="A21" s="63"/>
      <c r="B21" s="13" t="s">
        <v>78</v>
      </c>
      <c r="C21" s="39">
        <v>55</v>
      </c>
    </row>
    <row r="22" spans="1:3" ht="108.75" customHeight="1" x14ac:dyDescent="0.45">
      <c r="A22" s="59" t="s">
        <v>79</v>
      </c>
      <c r="B22" s="26" t="s">
        <v>80</v>
      </c>
      <c r="C22" s="45">
        <v>450</v>
      </c>
    </row>
    <row r="23" spans="1:3" ht="110.25" customHeight="1" thickBot="1" x14ac:dyDescent="0.5">
      <c r="A23" s="61" t="s">
        <v>81</v>
      </c>
      <c r="B23" s="27" t="s">
        <v>82</v>
      </c>
      <c r="C23" s="46">
        <v>1200</v>
      </c>
    </row>
    <row r="24" spans="1:3" ht="35.25" customHeight="1" thickBot="1" x14ac:dyDescent="0.5">
      <c r="A24" s="63"/>
      <c r="B24" s="15" t="s">
        <v>14</v>
      </c>
      <c r="C24" s="37">
        <v>264661</v>
      </c>
    </row>
  </sheetData>
  <mergeCells count="6">
    <mergeCell ref="A23:A24"/>
    <mergeCell ref="A1:C1"/>
    <mergeCell ref="A3:A5"/>
    <mergeCell ref="A6:A7"/>
    <mergeCell ref="A8:A17"/>
    <mergeCell ref="A18:A2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EEB5A-A513-40F9-99CE-C6407DA33845}">
  <dimension ref="A1:C9"/>
  <sheetViews>
    <sheetView rightToLeft="1" zoomScale="69" zoomScaleNormal="69" workbookViewId="0">
      <selection activeCell="E9" sqref="E9"/>
    </sheetView>
  </sheetViews>
  <sheetFormatPr defaultRowHeight="26.25" x14ac:dyDescent="0.65"/>
  <cols>
    <col min="1" max="1" width="40.140625" style="2" customWidth="1"/>
    <col min="2" max="2" width="44.140625" style="35" customWidth="1"/>
    <col min="3" max="3" width="44.28515625" style="35" customWidth="1"/>
    <col min="4" max="16384" width="9.140625" style="1"/>
  </cols>
  <sheetData>
    <row r="1" spans="1:3" ht="43.5" customHeight="1" thickBot="1" x14ac:dyDescent="0.5">
      <c r="A1" s="70" t="s">
        <v>131</v>
      </c>
      <c r="B1" s="71"/>
      <c r="C1" s="72"/>
    </row>
    <row r="2" spans="1:3" ht="79.5" thickBot="1" x14ac:dyDescent="0.5">
      <c r="A2" s="54" t="s">
        <v>0</v>
      </c>
      <c r="B2" s="55" t="s">
        <v>1</v>
      </c>
      <c r="C2" s="56" t="s">
        <v>2</v>
      </c>
    </row>
    <row r="3" spans="1:3" ht="35.25" customHeight="1" x14ac:dyDescent="0.45">
      <c r="A3" s="64" t="s">
        <v>89</v>
      </c>
      <c r="B3" s="12" t="s">
        <v>83</v>
      </c>
      <c r="C3" s="38">
        <v>300</v>
      </c>
    </row>
    <row r="4" spans="1:3" ht="35.25" customHeight="1" x14ac:dyDescent="0.45">
      <c r="A4" s="64"/>
      <c r="B4" s="13" t="s">
        <v>84</v>
      </c>
      <c r="C4" s="39">
        <v>100</v>
      </c>
    </row>
    <row r="5" spans="1:3" ht="35.25" customHeight="1" x14ac:dyDescent="0.45">
      <c r="A5" s="64"/>
      <c r="B5" s="13" t="s">
        <v>85</v>
      </c>
      <c r="C5" s="39">
        <v>50</v>
      </c>
    </row>
    <row r="6" spans="1:3" ht="35.25" customHeight="1" x14ac:dyDescent="0.45">
      <c r="A6" s="64"/>
      <c r="B6" s="13" t="s">
        <v>86</v>
      </c>
      <c r="C6" s="39">
        <v>50</v>
      </c>
    </row>
    <row r="7" spans="1:3" ht="35.25" customHeight="1" x14ac:dyDescent="0.45">
      <c r="A7" s="64"/>
      <c r="B7" s="13" t="s">
        <v>87</v>
      </c>
      <c r="C7" s="39">
        <v>5</v>
      </c>
    </row>
    <row r="8" spans="1:3" ht="35.25" customHeight="1" thickBot="1" x14ac:dyDescent="0.5">
      <c r="A8" s="64"/>
      <c r="B8" s="14" t="s">
        <v>88</v>
      </c>
      <c r="C8" s="40">
        <v>1</v>
      </c>
    </row>
    <row r="9" spans="1:3" ht="35.25" customHeight="1" thickBot="1" x14ac:dyDescent="0.5">
      <c r="A9" s="64"/>
      <c r="B9" s="58" t="s">
        <v>14</v>
      </c>
      <c r="C9" s="37">
        <v>506</v>
      </c>
    </row>
  </sheetData>
  <mergeCells count="2">
    <mergeCell ref="A3:A9"/>
    <mergeCell ref="A1:C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EAB8F-A74F-4984-A816-66F7490E4B3B}">
  <dimension ref="A1:C4"/>
  <sheetViews>
    <sheetView rightToLeft="1" zoomScale="69" zoomScaleNormal="69" workbookViewId="0">
      <selection activeCell="G3" sqref="G3"/>
    </sheetView>
  </sheetViews>
  <sheetFormatPr defaultRowHeight="26.25" x14ac:dyDescent="0.65"/>
  <cols>
    <col min="1" max="1" width="40.140625" style="2" customWidth="1"/>
    <col min="2" max="2" width="44.140625" style="35" customWidth="1"/>
    <col min="3" max="3" width="44.28515625" style="35" customWidth="1"/>
    <col min="4" max="16384" width="9.140625" style="1"/>
  </cols>
  <sheetData>
    <row r="1" spans="1:3" ht="43.5" customHeight="1" thickBot="1" x14ac:dyDescent="0.5">
      <c r="A1" s="70" t="s">
        <v>131</v>
      </c>
      <c r="B1" s="71"/>
      <c r="C1" s="72"/>
    </row>
    <row r="2" spans="1:3" ht="79.5" thickBot="1" x14ac:dyDescent="0.5">
      <c r="A2" s="54" t="s">
        <v>0</v>
      </c>
      <c r="B2" s="55" t="s">
        <v>1</v>
      </c>
      <c r="C2" s="56" t="s">
        <v>2</v>
      </c>
    </row>
    <row r="3" spans="1:3" ht="84" customHeight="1" x14ac:dyDescent="0.45">
      <c r="A3" s="61" t="s">
        <v>90</v>
      </c>
      <c r="B3" s="12" t="s">
        <v>91</v>
      </c>
      <c r="C3" s="38">
        <v>1050</v>
      </c>
    </row>
    <row r="4" spans="1:3" ht="48" customHeight="1" x14ac:dyDescent="0.45">
      <c r="A4" s="62"/>
      <c r="B4" s="28" t="s">
        <v>14</v>
      </c>
      <c r="C4" s="47">
        <v>1050</v>
      </c>
    </row>
  </sheetData>
  <mergeCells count="2">
    <mergeCell ref="A3:A4"/>
    <mergeCell ref="A1:C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79608-B17A-4CFF-A884-F61970743F74}">
  <dimension ref="A1:C4"/>
  <sheetViews>
    <sheetView rightToLeft="1" zoomScale="69" zoomScaleNormal="69" workbookViewId="0">
      <selection activeCell="B12" sqref="B12"/>
    </sheetView>
  </sheetViews>
  <sheetFormatPr defaultRowHeight="26.25" x14ac:dyDescent="0.65"/>
  <cols>
    <col min="1" max="1" width="40.140625" style="2" customWidth="1"/>
    <col min="2" max="2" width="44.140625" style="35" customWidth="1"/>
    <col min="3" max="3" width="44.28515625" style="35" customWidth="1"/>
    <col min="4" max="16384" width="9.140625" style="1"/>
  </cols>
  <sheetData>
    <row r="1" spans="1:3" ht="43.5" customHeight="1" thickBot="1" x14ac:dyDescent="0.5">
      <c r="A1" s="70" t="s">
        <v>131</v>
      </c>
      <c r="B1" s="71"/>
      <c r="C1" s="72"/>
    </row>
    <row r="2" spans="1:3" ht="79.5" thickBot="1" x14ac:dyDescent="0.5">
      <c r="A2" s="54" t="s">
        <v>0</v>
      </c>
      <c r="B2" s="55" t="s">
        <v>1</v>
      </c>
      <c r="C2" s="56" t="s">
        <v>2</v>
      </c>
    </row>
    <row r="3" spans="1:3" ht="85.5" customHeight="1" thickBot="1" x14ac:dyDescent="0.5">
      <c r="A3" s="61" t="s">
        <v>92</v>
      </c>
      <c r="B3" s="29" t="s">
        <v>93</v>
      </c>
      <c r="C3" s="36">
        <v>4500</v>
      </c>
    </row>
    <row r="4" spans="1:3" ht="35.25" customHeight="1" thickBot="1" x14ac:dyDescent="0.5">
      <c r="A4" s="63"/>
      <c r="B4" s="15" t="s">
        <v>14</v>
      </c>
      <c r="C4" s="37">
        <v>4500</v>
      </c>
    </row>
  </sheetData>
  <mergeCells count="2">
    <mergeCell ref="A3:A4"/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کشور</vt:lpstr>
      <vt:lpstr>آذر شرقی</vt:lpstr>
      <vt:lpstr>اردبیل </vt:lpstr>
      <vt:lpstr>اصفهان</vt:lpstr>
      <vt:lpstr>ایلام</vt:lpstr>
      <vt:lpstr>تهران</vt:lpstr>
      <vt:lpstr>چهارمحال و بختیاری </vt:lpstr>
      <vt:lpstr>خراسان جنوبی</vt:lpstr>
      <vt:lpstr>زنجان</vt:lpstr>
      <vt:lpstr>شیراز</vt:lpstr>
      <vt:lpstr>قم</vt:lpstr>
      <vt:lpstr>کرمانشاه</vt:lpstr>
      <vt:lpstr>کهگیلویه و بویراحمد</vt:lpstr>
      <vt:lpstr>گیلان</vt:lpstr>
      <vt:lpstr>لرستان</vt:lpstr>
      <vt:lpstr>مشهد</vt:lpstr>
      <vt:lpstr>همدان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الهام آسمان باشیز - نظارت فاضلاب</dc:creator>
  <cp:lastModifiedBy>بهنام احدی</cp:lastModifiedBy>
  <dcterms:created xsi:type="dcterms:W3CDTF">2025-05-17T05:38:02Z</dcterms:created>
  <dcterms:modified xsi:type="dcterms:W3CDTF">2025-09-21T04:17:42Z</dcterms:modified>
</cp:coreProperties>
</file>